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17" activeTab="3"/>
  </bookViews>
  <sheets>
    <sheet name="资质要求" sheetId="2" r:id="rId1"/>
    <sheet name="商务要求" sheetId="18" r:id="rId2"/>
    <sheet name="设备清单" sheetId="6" r:id="rId3"/>
    <sheet name="1" sheetId="8" r:id="rId4"/>
    <sheet name="2" sheetId="20" r:id="rId5"/>
    <sheet name="3" sheetId="25" r:id="rId6"/>
    <sheet name="4" sheetId="26" r:id="rId7"/>
    <sheet name="5" sheetId="27" r:id="rId8"/>
    <sheet name="6" sheetId="28" r:id="rId9"/>
    <sheet name="7" sheetId="29" r:id="rId10"/>
    <sheet name="8" sheetId="30" r:id="rId11"/>
  </sheets>
  <calcPr calcId="144525"/>
</workbook>
</file>

<file path=xl/sharedStrings.xml><?xml version="1.0" encoding="utf-8"?>
<sst xmlns="http://schemas.openxmlformats.org/spreadsheetml/2006/main" count="424" uniqueCount="150">
  <si>
    <t>供应商的必备资格要求</t>
  </si>
  <si>
    <t>序号</t>
  </si>
  <si>
    <t>必备资格要求</t>
  </si>
  <si>
    <t>是否需要附件证明</t>
  </si>
  <si>
    <t>备注</t>
  </si>
  <si>
    <t>上传营业执照(副本原件扫描件)</t>
  </si>
  <si>
    <t>是</t>
  </si>
  <si>
    <t>1.资质要求默认此3项，如需增加，请联系招标中心。
2.“附件证明”选“是”时，供应商报价时将被要求必须上传与该项资格要求相关的证明材料。
联系人：
招标中心   李娟，电话：84115084-811 
技术支持平台  蔡工,电话：137-6087-2526，QQ:2308301037  
            刘工,电话：137-1078-5537，QQ:2562034477</t>
  </si>
  <si>
    <t>填写并按要求上传“廉洁承诺书”（需签字并盖公盖章）</t>
  </si>
  <si>
    <t>填写并要求上传“法定代表人授权书”（需按授权书要求签字并加盖公章）</t>
  </si>
  <si>
    <t>供应商的商务要求</t>
  </si>
  <si>
    <t>要求名称</t>
  </si>
  <si>
    <r>
      <rPr>
        <b/>
        <sz val="11"/>
        <rFont val="宋体"/>
        <charset val="134"/>
      </rPr>
      <t>要求内容</t>
    </r>
    <r>
      <rPr>
        <b/>
        <sz val="11"/>
        <color indexed="10"/>
        <rFont val="宋体"/>
        <charset val="134"/>
      </rPr>
      <t>(逗号分割)</t>
    </r>
  </si>
  <si>
    <r>
      <rPr>
        <b/>
        <sz val="11"/>
        <rFont val="宋体"/>
        <charset val="134"/>
      </rPr>
      <t>分数</t>
    </r>
    <r>
      <rPr>
        <b/>
        <sz val="11"/>
        <color indexed="10"/>
        <rFont val="宋体"/>
        <charset val="134"/>
      </rPr>
      <t>（逗号分割）</t>
    </r>
  </si>
  <si>
    <t>1.免费保修年限一栏填写的是用户要求的最低免费保修年限，在此基础上供应商每增加一年保修将会增加2分得分，学校默认最低免费保修年限是2年，对于需要更改最低保修年限的，在下拉框选择设置。
2.商务要求默认此2项，如需增加，请联系招标中心。
3.“是否需要附件证明”选“是”时，供应商报价时将被要求必须上传与该项商务要求相关的证明材料。
联系人：招标中心   李娟，电话：84115084-811
技术支持平台  蔡工,电话：137-6087-2526，QQ:2308301037
            刘工,电话：137-1078-5537，QQ:646768885</t>
  </si>
  <si>
    <t>设备清单</t>
  </si>
  <si>
    <t>技术总分：</t>
  </si>
  <si>
    <r>
      <rPr>
        <b/>
        <sz val="11"/>
        <rFont val="宋体"/>
        <charset val="134"/>
      </rPr>
      <t>设备名称</t>
    </r>
    <r>
      <rPr>
        <b/>
        <sz val="11"/>
        <color indexed="10"/>
        <rFont val="宋体"/>
        <charset val="134"/>
      </rPr>
      <t>*</t>
    </r>
  </si>
  <si>
    <r>
      <rPr>
        <b/>
        <sz val="11"/>
        <rFont val="宋体"/>
        <charset val="134"/>
      </rPr>
      <t>预算</t>
    </r>
    <r>
      <rPr>
        <b/>
        <sz val="11"/>
        <color indexed="10"/>
        <rFont val="宋体"/>
        <charset val="134"/>
      </rPr>
      <t>*</t>
    </r>
  </si>
  <si>
    <r>
      <rPr>
        <b/>
        <sz val="11"/>
        <rFont val="宋体"/>
        <charset val="134"/>
      </rPr>
      <t>推荐品牌</t>
    </r>
    <r>
      <rPr>
        <b/>
        <sz val="11"/>
        <color indexed="10"/>
        <rFont val="宋体"/>
        <charset val="134"/>
      </rPr>
      <t>(可不填，如填必须满足两个或以上,逗号分割)</t>
    </r>
  </si>
  <si>
    <r>
      <rPr>
        <b/>
        <sz val="11"/>
        <rFont val="宋体"/>
        <charset val="134"/>
      </rPr>
      <t>数量</t>
    </r>
    <r>
      <rPr>
        <b/>
        <sz val="11"/>
        <color indexed="10"/>
        <rFont val="宋体"/>
        <charset val="134"/>
      </rPr>
      <t>*</t>
    </r>
  </si>
  <si>
    <r>
      <rPr>
        <b/>
        <sz val="11"/>
        <rFont val="宋体"/>
        <charset val="134"/>
      </rPr>
      <t>单位</t>
    </r>
    <r>
      <rPr>
        <b/>
        <sz val="11"/>
        <color indexed="10"/>
        <rFont val="宋体"/>
        <charset val="134"/>
      </rPr>
      <t>*</t>
    </r>
  </si>
  <si>
    <t>单价</t>
  </si>
  <si>
    <t>预算权重</t>
  </si>
  <si>
    <t>子项分值</t>
  </si>
  <si>
    <t>备注：</t>
  </si>
  <si>
    <t>液体表面张力系数测定仪</t>
  </si>
  <si>
    <t>㎡</t>
  </si>
  <si>
    <t>1.项目总预算在10万元以上的项目填报此表。
2.不可打包采购（即不能由同一家供应商提供）的设备请另外创建申购模板分开填写。
3.项目“预算”填写论证时审批的预算，此预算不对外公布
4.本表限9项，需增加请与招标中心联系。
联系人：招标中心   李娟，电话：84115084-811
技术支持平台 
           刘工,电话：137-1078-5537，QQ:646768885</t>
  </si>
  <si>
    <t>模拟法测绘静电场（电）</t>
  </si>
  <si>
    <t>单臂电桥测量中值电阻（电）</t>
  </si>
  <si>
    <t>霍尔效应测量磁场（磁）</t>
  </si>
  <si>
    <t>金属杨氏弹性模量的测定（力）</t>
  </si>
  <si>
    <t>迈克尔逊干涉仪及其应用（磁致伸缩试验仪）（磁光）</t>
  </si>
  <si>
    <t>太阳能电池特性及应用实验仪（电光）</t>
  </si>
  <si>
    <t>微波波动特性研究（电磁波、光）</t>
  </si>
  <si>
    <t>项目总预算：</t>
  </si>
  <si>
    <t>设备
名称</t>
  </si>
  <si>
    <t>技术分值</t>
  </si>
  <si>
    <t>参数权重总值：</t>
  </si>
  <si>
    <t>项数</t>
  </si>
  <si>
    <r>
      <rPr>
        <b/>
        <sz val="11"/>
        <rFont val="宋体"/>
        <charset val="134"/>
      </rPr>
      <t>技术要求</t>
    </r>
    <r>
      <rPr>
        <b/>
        <sz val="11"/>
        <color indexed="10"/>
        <rFont val="宋体"/>
        <charset val="134"/>
      </rPr>
      <t>*</t>
    </r>
  </si>
  <si>
    <r>
      <rPr>
        <b/>
        <sz val="11"/>
        <rFont val="宋体"/>
        <charset val="134"/>
      </rPr>
      <t>重要性</t>
    </r>
    <r>
      <rPr>
        <b/>
        <sz val="11"/>
        <color indexed="10"/>
        <rFont val="宋体"/>
        <charset val="134"/>
      </rPr>
      <t>*</t>
    </r>
  </si>
  <si>
    <t>附件证明</t>
  </si>
  <si>
    <t>参数权重</t>
  </si>
  <si>
    <t>参数分值</t>
  </si>
  <si>
    <t>1、用硅单晶电阻应变传感器测量液体与金属相接触的表面张力，以数字式电压表输出显示；</t>
  </si>
  <si>
    <t>非关键参数</t>
  </si>
  <si>
    <t>不需要</t>
  </si>
  <si>
    <t>1.该表参数对应“设备清单”中“序号1”设备。
2.请站在用户需求的角度描述参数。参数要求不要仅写一个参数，应采用“大于”“小于”“不小于”“不大于”等词语明确描述用户需要的参数。
3.尽量不要出现描述模糊的的词，如“较好、优质”等，建议设置具体的衡量标准，以免出现歧义。
4.不要重复设置技术要求。
5.建议设置8-15条技术参数，且关键参数占3-6条，以便拉开关键参数和非关键参数的分值。
6.“附件证明”选“需要”时，供应商报价时将被要求必须上传与该项技术要求相关的证明材料。
联系人：招标中心   李娟，电话：84115084-811
技术支持平台  蔡工,电话：137-6087-2526，QQ:2308301037
           刘工,电话：137-1078-5537，QQ:2562034477</t>
  </si>
  <si>
    <t>2、薄金属环及金属片吊环，对直接测量结果一般不需要校正，即可得到较准确可靠的结果。</t>
  </si>
  <si>
    <t>1、硅单晶电阻应变传感器：受力量程：0～10g（0～0.098N）；灵敏度：≥30mV/g，供电电压：直流6～12V；</t>
  </si>
  <si>
    <t>2、吊环：外径约≥φ3.5cm、内径≥φ3.3cm、高≥0.8cm，铝合金吊环；</t>
  </si>
  <si>
    <t>3、玻璃器皿：直径≥12.00cm；</t>
  </si>
  <si>
    <t>4、砝码盘及0.5克砝码不少于7只；</t>
  </si>
  <si>
    <t>5、含力敏传感器固定支架、升降台、底板及水平调节装置；</t>
  </si>
  <si>
    <t>6、仪器测量误差：≤5%。</t>
  </si>
  <si>
    <t>★7、测试仪采用单片机系统完成测量，读数显示采用最大量程不小于2.0000V四位半数字电压表；带数字按键一键调零功能；系统带峰值保持自动测试功能，自动测量最大张力值；</t>
  </si>
  <si>
    <t>关键参数</t>
  </si>
  <si>
    <t>需要</t>
  </si>
  <si>
    <t>8、输出接口采用≥5芯航空插头；</t>
  </si>
  <si>
    <t>▲9、配置物联网+二维码服务系统：采用微信扫描机身二维码进入操作界面，包含二维码识别、设备信息采集、课件资料展示、售后服务网上报修等功能，用于提升学生预习指导、实验操作能力及售后保障服务效率</t>
  </si>
  <si>
    <t>1、实验内容包含：了解模拟静电场测绘基本原理；长同轴电缆中静电场的描绘；长平行圆柱间静电场的描绘；平行板间静电场的描绘；机翼周围速度场的描绘；示波管内聚焦电极间静电场描绘。</t>
  </si>
  <si>
    <t>1.该表参数对应“设备清单”中“序号2”设备。
2.请站在用户需求的角度描述参数。参数要求不要仅写一个参数，应采用“大于”“小于”“不小于”“不大于”等词语明确描述用户需要的参数。
3.尽量不要出现描述模糊的的词，如“较好、优质”等，建议设置具体的衡量标准，以免出现歧义。
4.不要重复设置技术要求。
5.建议设置8-15条技术参数，且关键参数占3-6条，以便拉开关键参数和非关键参数的分值。
6.“附件证明”选“需要”时，供应商报价时将被要求必须上传与该项技术要求相关的证明材料。
联系人：招标中心   李娟，电话：84115084-811
技术支持平台  蔡工,电话：137-6087-2526，QQ:2308301037
           刘工,电话：137-1078-5537，QQ:2562034477</t>
  </si>
  <si>
    <r>
      <rPr>
        <sz val="10.5"/>
        <rFont val="宋体"/>
        <charset val="134"/>
      </rPr>
      <t>★2、静电场描绘仪独立测试仪：面板操作界面包含：</t>
    </r>
    <r>
      <rPr>
        <sz val="10.5"/>
        <rFont val="宋体"/>
        <charset val="134"/>
      </rPr>
      <t>基准电压显示 、基准电压输出、基准电压调节、测试电压输入接口、测试电压显示，</t>
    </r>
    <r>
      <rPr>
        <sz val="10.5"/>
        <rFont val="宋体"/>
        <charset val="134"/>
      </rPr>
      <t>配置3位半数显基准电压0～20VAC连续可调，电压表分辨率</t>
    </r>
    <r>
      <rPr>
        <sz val="10"/>
        <rFont val="宋体"/>
        <charset val="134"/>
      </rPr>
      <t>≤</t>
    </r>
    <r>
      <rPr>
        <sz val="10.5"/>
        <rFont val="宋体"/>
        <charset val="134"/>
      </rPr>
      <t>0.1V，频率200Hz；3位半数显交流测试电压表量程19.99V，最小分辨率</t>
    </r>
    <r>
      <rPr>
        <sz val="10"/>
        <rFont val="宋体"/>
        <charset val="134"/>
      </rPr>
      <t>≤</t>
    </r>
    <r>
      <rPr>
        <sz val="10.5"/>
        <rFont val="宋体"/>
        <charset val="134"/>
      </rPr>
      <t>0.01V；</t>
    </r>
  </si>
  <si>
    <t>▲3、测试架采用金属材质水槽式设计，尺寸≥300X300mm；</t>
  </si>
  <si>
    <t>★4、仪器配置电极：圆柱形、长方形、三角形、L形、机翼剖面形等各种形状的电极，可自由组合，模拟长平行导线、平板电容器、模拟示波管聚焦电极、尖劈和平板间的各种静电场，模拟圆柱、平板、机翼等物体周围的流场。</t>
  </si>
  <si>
    <t>5、槽底直角坐标系与极坐标系确定测点位置；</t>
  </si>
  <si>
    <r>
      <rPr>
        <sz val="10.5"/>
        <rFont val="宋体"/>
        <charset val="134"/>
      </rPr>
      <t>6、测量误差</t>
    </r>
    <r>
      <rPr>
        <sz val="10"/>
        <rFont val="宋体"/>
        <charset val="134"/>
      </rPr>
      <t>≤</t>
    </r>
    <r>
      <rPr>
        <sz val="10.5"/>
        <rFont val="宋体"/>
        <charset val="134"/>
      </rPr>
      <t>5%。</t>
    </r>
  </si>
  <si>
    <r>
      <rPr>
        <sz val="10.5"/>
        <rFont val="宋体"/>
        <charset val="134"/>
      </rPr>
      <t>▲7、</t>
    </r>
    <r>
      <rPr>
        <b/>
        <sz val="10.5"/>
        <rFont val="宋体"/>
        <charset val="134"/>
      </rPr>
      <t>配置物联网+二维码服务系统：采用微信扫描机身二维码进入操作界面，包含二维码识别、设备信息采集、课件资料展示、售后服务网上报修等功能，用于提升学生预习指导、实验操作能力及售后保障服务效率</t>
    </r>
  </si>
  <si>
    <r>
      <rPr>
        <sz val="10"/>
        <rFont val="Calibri"/>
        <charset val="134"/>
      </rPr>
      <t>1</t>
    </r>
    <r>
      <rPr>
        <sz val="10"/>
        <rFont val="宋体"/>
        <charset val="134"/>
      </rPr>
      <t>、掌握单臂电桥测电阻的基本原理；</t>
    </r>
  </si>
  <si>
    <t>1.该表参数对应“设备清单”中“序号3”设备。
2.请站在用户需求的角度描述参数。参数要求不要仅写一个参数，应采用“大于”“小于”“不小于”“不大于”等词语明确描述用户需要的参数。
3.尽量不要出现描述模糊的的词，如“较好、优质”等，建议设置具体的衡量标准，以免出现歧义。
4.不要重复设置技术要求。
5.建议设置8-15条技术参数，且关键参数占3-6条，以便拉开关键参数和非关键参数的分值。
6.“附件证明”选“需要”时，供应商报价时将被要求必须上传与该项技术要求相关的证明材料。
联系人：招标中心   李娟，电话：84115084-811
技术支持平台  蔡工,电话：137-6087-2526，QQ:2308301037
           刘工,电话：137-1078-5537，QQ:2562034477</t>
  </si>
  <si>
    <r>
      <rPr>
        <sz val="10"/>
        <rFont val="Calibri"/>
        <charset val="134"/>
      </rPr>
      <t>2</t>
    </r>
    <r>
      <rPr>
        <sz val="10"/>
        <rFont val="宋体"/>
        <charset val="134"/>
      </rPr>
      <t>、自组设计单臂电桥测电阻。</t>
    </r>
  </si>
  <si>
    <r>
      <rPr>
        <sz val="10"/>
        <rFont val="Calibri"/>
        <charset val="134"/>
      </rPr>
      <t>1</t>
    </r>
    <r>
      <rPr>
        <sz val="10"/>
        <rFont val="宋体"/>
        <charset val="134"/>
      </rPr>
      <t>、检流计</t>
    </r>
    <r>
      <rPr>
        <sz val="10"/>
        <rFont val="Calibri"/>
        <charset val="134"/>
      </rPr>
      <t>0</t>
    </r>
    <r>
      <rPr>
        <sz val="10"/>
        <rFont val="宋体"/>
        <charset val="134"/>
      </rPr>
      <t>～±</t>
    </r>
    <r>
      <rPr>
        <sz val="10"/>
        <rFont val="Calibri"/>
        <charset val="134"/>
      </rPr>
      <t>30</t>
    </r>
    <r>
      <rPr>
        <sz val="10"/>
        <rFont val="宋体"/>
        <charset val="134"/>
      </rPr>
      <t>μ</t>
    </r>
    <r>
      <rPr>
        <sz val="10"/>
        <rFont val="Calibri"/>
        <charset val="134"/>
      </rPr>
      <t>A</t>
    </r>
    <r>
      <rPr>
        <sz val="10"/>
        <rFont val="宋体"/>
        <charset val="134"/>
      </rPr>
      <t>；</t>
    </r>
  </si>
  <si>
    <r>
      <rPr>
        <sz val="10"/>
        <rFont val="Calibri"/>
        <charset val="134"/>
      </rPr>
      <t>2</t>
    </r>
    <r>
      <rPr>
        <sz val="10"/>
        <rFont val="宋体"/>
        <charset val="134"/>
      </rPr>
      <t>、九孔板元件插板平台一块</t>
    </r>
  </si>
  <si>
    <r>
      <rPr>
        <sz val="10"/>
        <rFont val="Calibri"/>
        <charset val="134"/>
      </rPr>
      <t>3</t>
    </r>
    <r>
      <rPr>
        <sz val="10"/>
        <rFont val="宋体"/>
        <charset val="134"/>
      </rPr>
      <t>、可调电阻箱</t>
    </r>
    <r>
      <rPr>
        <sz val="10"/>
        <rFont val="Calibri"/>
        <charset val="134"/>
      </rPr>
      <t>0</t>
    </r>
    <r>
      <rPr>
        <sz val="10"/>
        <rFont val="宋体"/>
        <charset val="134"/>
      </rPr>
      <t>～</t>
    </r>
    <r>
      <rPr>
        <sz val="10"/>
        <rFont val="Calibri"/>
        <charset val="134"/>
      </rPr>
      <t>99999.9</t>
    </r>
    <r>
      <rPr>
        <sz val="10"/>
        <rFont val="宋体"/>
        <charset val="134"/>
      </rPr>
      <t>Ω，精度≤</t>
    </r>
    <r>
      <rPr>
        <sz val="10"/>
        <rFont val="Calibri"/>
        <charset val="134"/>
      </rPr>
      <t>0.1%</t>
    </r>
    <r>
      <rPr>
        <sz val="10"/>
        <rFont val="宋体"/>
        <charset val="134"/>
      </rPr>
      <t>；</t>
    </r>
  </si>
  <si>
    <r>
      <rPr>
        <sz val="10"/>
        <rFont val="宋体"/>
        <charset val="134"/>
      </rPr>
      <t>★</t>
    </r>
    <r>
      <rPr>
        <sz val="10"/>
        <rFont val="Calibri"/>
        <charset val="134"/>
      </rPr>
      <t>4</t>
    </r>
    <r>
      <rPr>
        <sz val="10"/>
        <rFont val="宋体"/>
        <charset val="134"/>
      </rPr>
      <t>、透明有机玻璃电阻元件模块：不低于</t>
    </r>
    <r>
      <rPr>
        <sz val="10"/>
        <rFont val="Calibri"/>
        <charset val="134"/>
      </rPr>
      <t>9</t>
    </r>
    <r>
      <rPr>
        <sz val="10"/>
        <rFont val="宋体"/>
        <charset val="134"/>
      </rPr>
      <t>个（参考：</t>
    </r>
    <r>
      <rPr>
        <sz val="10"/>
        <rFont val="Calibri"/>
        <charset val="134"/>
      </rPr>
      <t>47</t>
    </r>
    <r>
      <rPr>
        <sz val="10"/>
        <rFont val="宋体"/>
        <charset val="134"/>
      </rPr>
      <t>Ω、</t>
    </r>
    <r>
      <rPr>
        <sz val="10"/>
        <rFont val="Calibri"/>
        <charset val="134"/>
      </rPr>
      <t>100</t>
    </r>
    <r>
      <rPr>
        <sz val="10"/>
        <rFont val="宋体"/>
        <charset val="134"/>
      </rPr>
      <t>Ω、</t>
    </r>
    <r>
      <rPr>
        <sz val="10"/>
        <rFont val="Calibri"/>
        <charset val="134"/>
      </rPr>
      <t>200</t>
    </r>
    <r>
      <rPr>
        <sz val="10"/>
        <rFont val="宋体"/>
        <charset val="134"/>
      </rPr>
      <t>Ω、</t>
    </r>
    <r>
      <rPr>
        <sz val="10"/>
        <rFont val="Calibri"/>
        <charset val="134"/>
      </rPr>
      <t>470</t>
    </r>
    <r>
      <rPr>
        <sz val="10"/>
        <rFont val="宋体"/>
        <charset val="134"/>
      </rPr>
      <t>Ω、</t>
    </r>
    <r>
      <rPr>
        <sz val="10"/>
        <rFont val="Calibri"/>
        <charset val="134"/>
      </rPr>
      <t>1K</t>
    </r>
    <r>
      <rPr>
        <sz val="10"/>
        <rFont val="宋体"/>
        <charset val="134"/>
      </rPr>
      <t>Ω、</t>
    </r>
    <r>
      <rPr>
        <sz val="10"/>
        <rFont val="Calibri"/>
        <charset val="134"/>
      </rPr>
      <t>3K</t>
    </r>
    <r>
      <rPr>
        <sz val="10"/>
        <rFont val="宋体"/>
        <charset val="134"/>
      </rPr>
      <t>Ω、</t>
    </r>
    <r>
      <rPr>
        <sz val="10"/>
        <rFont val="Calibri"/>
        <charset val="134"/>
      </rPr>
      <t>10K</t>
    </r>
    <r>
      <rPr>
        <sz val="10"/>
        <rFont val="宋体"/>
        <charset val="134"/>
      </rPr>
      <t>Ω、</t>
    </r>
    <r>
      <rPr>
        <sz val="10"/>
        <rFont val="Calibri"/>
        <charset val="134"/>
      </rPr>
      <t>47K</t>
    </r>
    <r>
      <rPr>
        <sz val="10"/>
        <rFont val="宋体"/>
        <charset val="134"/>
      </rPr>
      <t>Ω、</t>
    </r>
    <r>
      <rPr>
        <sz val="10"/>
        <rFont val="Calibri"/>
        <charset val="134"/>
      </rPr>
      <t>100K</t>
    </r>
    <r>
      <rPr>
        <sz val="10"/>
        <rFont val="宋体"/>
        <charset val="134"/>
      </rPr>
      <t>Ω）</t>
    </r>
  </si>
  <si>
    <r>
      <rPr>
        <sz val="10"/>
        <rFont val="Calibri"/>
        <charset val="134"/>
      </rPr>
      <t>5</t>
    </r>
    <r>
      <rPr>
        <sz val="10"/>
        <rFont val="宋体"/>
        <charset val="134"/>
      </rPr>
      <t>、纽子开关和复位开关模块；</t>
    </r>
  </si>
  <si>
    <r>
      <rPr>
        <sz val="10"/>
        <rFont val="Calibri"/>
        <charset val="134"/>
      </rPr>
      <t>6</t>
    </r>
    <r>
      <rPr>
        <sz val="10"/>
        <rFont val="宋体"/>
        <charset val="134"/>
      </rPr>
      <t>、电位器模块：不少于</t>
    </r>
    <r>
      <rPr>
        <sz val="10"/>
        <rFont val="Calibri"/>
        <charset val="134"/>
      </rPr>
      <t>2</t>
    </r>
    <r>
      <rPr>
        <sz val="10"/>
        <rFont val="宋体"/>
        <charset val="134"/>
      </rPr>
      <t>个（参考：</t>
    </r>
    <r>
      <rPr>
        <sz val="10"/>
        <rFont val="Calibri"/>
        <charset val="134"/>
      </rPr>
      <t>470</t>
    </r>
    <r>
      <rPr>
        <sz val="10"/>
        <rFont val="宋体"/>
        <charset val="134"/>
      </rPr>
      <t>Ω、</t>
    </r>
    <r>
      <rPr>
        <sz val="10"/>
        <rFont val="Calibri"/>
        <charset val="134"/>
      </rPr>
      <t>2W</t>
    </r>
    <r>
      <rPr>
        <sz val="10"/>
        <rFont val="宋体"/>
        <charset val="134"/>
      </rPr>
      <t>）；</t>
    </r>
  </si>
  <si>
    <r>
      <rPr>
        <sz val="10"/>
        <rFont val="Calibri"/>
        <charset val="134"/>
      </rPr>
      <t>7</t>
    </r>
    <r>
      <rPr>
        <sz val="10"/>
        <rFont val="宋体"/>
        <charset val="134"/>
      </rPr>
      <t>、通用直流电源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台；</t>
    </r>
  </si>
  <si>
    <r>
      <rPr>
        <sz val="10"/>
        <rFont val="Calibri"/>
        <charset val="134"/>
      </rPr>
      <t>8</t>
    </r>
    <r>
      <rPr>
        <sz val="10"/>
        <rFont val="宋体"/>
        <charset val="134"/>
      </rPr>
      <t>、配线若干。</t>
    </r>
  </si>
  <si>
    <t>实验内容1、霍尔效应原理；</t>
  </si>
  <si>
    <t>1.该表参数对应“设备清单”中“序号4”设备。
2.请站在用户需求的角度描述参数。参数要求不要仅写一个参数，应采用“大于”“小于”“不小于”“不大于”等词语明确描述用户需要的参数。
3.尽量不要出现描述模糊的的词，如“较好、优质”等，建议设置具体的衡量标准，以免出现歧义。
4.不要重复设置技术要求。
5.建议设置8-15条技术参数，且关键参数占3-6条，以便拉开关键参数和非关键参数的分值。
6.“附件证明”选“需要”时，供应商报价时将被要求必须上传与该项技术要求相关的证明材料。
联系人：招标中心   李娟，电话：84115084-811
技术支持平台  蔡工,电话：137-6087-2526，QQ:2308301037
           刘工,电话：137-1078-5537，QQ:2562034477</t>
  </si>
  <si>
    <t>实验内容2、测绘霍尔元件的VH—IS，VH—IM曲线，了解霍尔电势差VH与霍尔元件工作电流IS、磁感应强度B及励磁电流IM之间的关系；</t>
  </si>
  <si>
    <t>实验内容3、利用霍尔效应测量磁感应强度B；</t>
  </si>
  <si>
    <t>实验内容4、双线圈磁场分布测试；</t>
  </si>
  <si>
    <t>实验内容5、螺线管磁场分布测试。</t>
  </si>
  <si>
    <t>★1、励磁恒流源0～0.5A，调节细度≤1mA，稳定度≤10-5，3位半LED数显；</t>
  </si>
  <si>
    <t>★2、样品工作电流源0～3.5mA，调节细度≤10µA，稳定度≤10-5，3位半LED数显；</t>
  </si>
  <si>
    <t>3、直流数字毫伏表0～20mV，分辨率≤10µV，3位半LED数显；</t>
  </si>
  <si>
    <t>4、砷化镓霍尔片，霍尔灵敏度≥150mV/(mA·T)；</t>
  </si>
  <si>
    <t>5、二个励磁线圈：线圈匝数不少于1400匝(单个)；有效直径不少于72mm；二线圈中心间距不少于52mm；</t>
  </si>
  <si>
    <t>6、双线圈移动尺装置：横向移动距离不少于70mm，纵向移动距离不少于25mm，距离分辨率≤0.1mm；</t>
  </si>
  <si>
    <t>7、螺线管线圈匝数不少于1800匝，有效长度不少于181mm，等效半径不少于21mm；</t>
  </si>
  <si>
    <t>8、螺线管移动尺装置：横向移动距离不少于235mm，距离分辨率≤1mm。</t>
  </si>
  <si>
    <t>系统组成： 杨氏模量支架、拉力计（或砝码）、游标卡尺、螺旋测微器、卷尺、光杠杆、说明书。</t>
  </si>
  <si>
    <t>1.该表参数对应“设备清单”中“序号5”设备。
2.请站在用户需求的角度描述参数。参数要求不要仅写一个参数，应采用“大于”“小于”“不小于”“不大于”等词语明确描述用户需要的参数。
3.尽量不要出现描述模糊的的词，如“较好、优质”等，建议设置具体的衡量标准，以免出现歧义。
4.不要重复设置技术要求。
5.建议设置8-15条技术参数，且关键参数占3-6条，以便拉开关键参数和非关键参数的分值。
6.“附件证明”选“需要”时，供应商报价时将被要求必须上传与该项技术要求相关的证明材料。
联系人：招标中心   李娟，电话：84115084-811
技术支持平台  蔡工,电话：137-6087-2526，QQ:2308301037
           刘工,电话：137-1078-5537，QQ:2562034477</t>
  </si>
  <si>
    <t>1、相对不确定度：优于3%；</t>
  </si>
  <si>
    <t>2、光杠杆组件：放大倍数30～60倍可调；</t>
  </si>
  <si>
    <t>3、金属丝：长度不少于80cm，直径不少于0.65mm；</t>
  </si>
  <si>
    <t>4、最近操作距离：≤30cm；</t>
  </si>
  <si>
    <t>★5、实验加力范围：0～12kg，限制最大加力：13kg；传统砝码加力方式或拉力传感器加力方式用户可选其一，保留创新的近距转镜垂直光路，实验操作桌面化；</t>
  </si>
  <si>
    <t>6、圆水泡精度：≥8′/2mm；度盘分度值：≤1°/1 log；</t>
  </si>
  <si>
    <t>7、发光标尺：量程约80mm，分度值1mm，背光源为LED灯；</t>
  </si>
  <si>
    <t>8、杨氏模量仪附带以下配件，钢卷尺：量程≥3m，分度值1mm，游标卡尺：量程≥150mm，分度值0.02mm，螺旋测微器：量程≥25mm，分度值0.01mm；</t>
  </si>
  <si>
    <t>★9、两种加力方式：传统的砝码加力和拉力传感器加力（可根据用户的实际教学需求二选一供货），设备实际操作为桌面式。</t>
  </si>
  <si>
    <t>实验内容：1、 了解平台式迈克尔逊干涉仪的基本原理；</t>
  </si>
  <si>
    <t>1.该表参数对应“设备清单”中“序号6”设备。
2.请站在用户需求的角度描述参数。参数要求不要仅写一个参数，应采用“大于”“小于”“不小于”“不大于”等词语明确描述用户需要的参数。
3.尽量不要出现描述模糊的的词，如“较好、优质”等，建议设置具体的衡量标准，以免出现歧义。
4.不要重复设置技术要求。
5.建议设置8-15条技术参数，且关键参数占3-6条，以便拉开关键参数和非关键参数的分值。
6.“附件证明”选“需要”时，供应商报价时将被要求必须上传与该项技术要求相关的证明材料。
联系人：招标中心   李娟，电话：84115084-811
技术支持平台  蔡工,电话：137-6087-2526，QQ:2308301037
           刘工,电话：137-1078-5537，QQ:2562034477</t>
  </si>
  <si>
    <t>实验内容：2、 测量不同材料的磁致伸缩特性。</t>
  </si>
  <si>
    <t>★1、 小型光学平台配置一体式He-Ne激光器：功率约≥1 mW，波长≥632.8 nm，开关电源设计，激光输出稳定度高；</t>
  </si>
  <si>
    <t>2、 分束镜1只；维可调反射镜架1只；</t>
  </si>
  <si>
    <t>3、 待测样品用反射镜1只；</t>
  </si>
  <si>
    <t>4、 扩束镜1只； 毛玻璃观察屏1只；</t>
  </si>
  <si>
    <t>5、 恒流源0～5A连续可调；</t>
  </si>
  <si>
    <t>6、 螺线管1只；半径(≥0.022m)，螺线管长度(≥0.07m)螺线管匝数(≥758匝）</t>
  </si>
  <si>
    <t>7、待测样品铜、铁、镍3只。</t>
  </si>
  <si>
    <t>实验内容:1、太阳能电池的暗特性测量；</t>
  </si>
  <si>
    <t>1.该表参数对应“设备清单”中“序号7”设备。
2.请站在用户需求的角度描述参数。参数要求不要仅写一个参数，应采用“大于”“小于”“不小于”“不大于”等词语明确描述用户需要的参数。
3.尽量不要出现描述模糊的的词，如“较好、优质”等，建议设置具体的衡量标准，以免出现歧义。
4.不要重复设置技术要求。
5.建议设置8-15条技术参数，且关键参数占3-6条，以便拉开关键参数和非关键参数的分值。
6.“附件证明”选“需要”时，供应商报价时将被要求必须上传与该项技术要求相关的证明材料。
联系人：招标中心   李娟，电话：84115084-811
技术支持平台  蔡工,电话：137-6087-2526，QQ:2308301037
           刘工,电话：137-1078-5537，QQ:2562034477</t>
  </si>
  <si>
    <t>实验内容:2、通过WIFI网络型电量智能测试仪组网测量太阳能电池的开路电压、电流和光强之间的关系；</t>
  </si>
  <si>
    <t>实验内容:3、太阳能电池的输出特性测量；</t>
  </si>
  <si>
    <t>实验内容:4、了解并掌握太阳能发电系统的组成及工程应用；</t>
  </si>
  <si>
    <t>实验内容:5、测量失配及遮挡对太阳能电池输出的影响；</t>
  </si>
  <si>
    <t>实验内容:6、太阳能电池对储能装置两种方式充电实验；</t>
  </si>
  <si>
    <t>实验内容:7、太阳能电池直接带负载实验；</t>
  </si>
  <si>
    <t>实验内容:8、加DC-DC匹配电源电压与负载电压实验；</t>
  </si>
  <si>
    <t>实验内容:9、DC-AC逆变与交流负载实验。</t>
  </si>
  <si>
    <t>1、太阳能电池：单晶硅、多晶硅和非晶硅各1块：≥60×60 mm2，有效面积≥50×45 mm2，开路电压≥4V，闭路电流≥15mA；</t>
  </si>
  <si>
    <t>2、光功率计：三位半数显，量程≥200µw、≥2mw和≥20mW三档，数字按键档位切换；</t>
  </si>
  <si>
    <t>3、光功率计传感器采用高灵敏度光电二极管；</t>
  </si>
  <si>
    <t>4、精密电阻负载：0～99999.9Ω，准确度≤0.1%；</t>
  </si>
  <si>
    <t>★5、配置网络型太阳能电池电量智能测试仪：5.1电压自动量程范围0～±20V，最小分辨率≤0.1mV，准确度≤0.2%；自带调零功能；
5.2电流自动量程范围0～200mA，最小分辨率≤0.1mA，准确度≤0.5%；
5.3. 采用彩色液晶屏显示（≥7英寸），带电容式触摸功能，自动显示测试数据和伏安特性曲线，曲线带缩放功能；
5.4 数据和曲线具有掉电保护功能，最多存储30组数据；
5.5 配置通讯接口和软件，能够自动记录电压电流测量数据、绘制伏安特性曲线、数据导出等功能。
5.6. 配置串口转无线wifi模块，可以实现一台计算机与单台或多台电量智能测试仪组网相连；用于网络计算机进行实时测量、数据记录与处理</t>
  </si>
  <si>
    <t>6、可调直流电源0-8V，带限流输出功能；</t>
  </si>
  <si>
    <t>▲7、精密光学导轨：≤75cm，标尺分辨率1mm；两组光源：导轨安装式光源：≥100W；上下可调式光源：≥150W；</t>
  </si>
  <si>
    <t>★8、太阳能应用系统实验模块：太阳能电池板；负载组件；直流风扇模块； 直流LED负载模块； 交流LED负载模块； DC-DC升降压模块；超级电容模块；蓄电池模块；逆变器模块；蓄电池充电器模块。</t>
  </si>
  <si>
    <t>▲9、配置物联网+二维码服务系统：采用微信扫描机身二维码进入操作界面，包含二维码识别、设备信息采集、视频讲解课件资料展示、售后服务网上报修等功能，用于提升学生预习指导、实验操作能力及售后保障服务效率。</t>
  </si>
  <si>
    <t>实验内容：1、了解与学习微波产生的基本原理以及传播和接收等基本特性；</t>
  </si>
  <si>
    <t>1.该表参数对应“设备清单”中“序号8”设备。
2.请站在用户需求的角度描述参数。参数要求不要仅写一个参数，应采用“大于”“小于”“不小于”“不大于”等词语明确描述用户需要的参数。
3.尽量不要出现描述模糊的的词，如“较好、优质”等，建议设置具体的衡量标准，以免出现歧义。
4.不要重复设置技术要求。
5.建议设置8-15条技术参数，且关键参数占3-6条，以便拉开关键参数和非关键参数的分值。
6.“附件证明”选“需要”时，供应商报价时将被要求必须上传与该项技术要求相关的证明材料。
联系人：招标中心   李娟，电话：84115084-811
技术支持平台  蔡工,电话：137-6087-2526，QQ:2308301037
           刘工,电话：137-1078-5537，QQ:2562034477</t>
  </si>
  <si>
    <t>实验内容：2、进行微波干涉、衍射、偏振等实验；</t>
  </si>
  <si>
    <t>实验内容：3、微波的迈克耳逊干涉实验；</t>
  </si>
  <si>
    <t>实验内容：4、观测模拟晶体的微波布拉格衍射现象。</t>
  </si>
  <si>
    <t>1、设备包含X波段微波信号源、液晶显示微波发生器发射频率：约8.8GHz-9.8GHz、E面喇叭天线发射端、E面喇叭天线接收喇叭、微波检波器；</t>
  </si>
  <si>
    <t>▲2、测试架采用可调高度四腿载物台配合不锈钢角度旋转平台结合设计，角度旋转平台采用不锈钢材质，直径≥25cm，双臂臂展≥120cm，双向旋转臂采用臂内横杆锁定装置角度0°～180°可调。</t>
  </si>
  <si>
    <t>4、液晶显示微波频率：≤9.4GHz波段，带宽：≤200MHz ；微波功率：≤20mW，衰减幅度：0～30dB；</t>
  </si>
  <si>
    <t>★5、微波检波器：可选量程0~100μA，带调零指针式检波仪或三位半数显检波仪，测量角度偏差≤3º；</t>
  </si>
  <si>
    <t>6、消耗功率：满负荷时≤25W ；连续工作时间：≥6h；</t>
  </si>
  <si>
    <t>7、固态微波振荡器与衰减器、隔离器、发射喇叭一体化设计，微波功率适当，可衰减范围宽，对人体无害；</t>
  </si>
  <si>
    <t>8、实验用附件：反射板、分束板、单缝板、双缝板、晶体模型、读数机构等；</t>
  </si>
  <si>
    <t>9、晶体模型：金属球直径≥1.5cm；球心之间的间距≥5 cm，并排成立方体结构。</t>
  </si>
  <si>
    <t>★10、 设备配置电磁波极化天线和栅网组件，工作频率范围：约8600～9600MHz；可以深入研究电磁波的极化现象实验；圆极化波反射和折射特性的实验；线极化、圆极化或椭圆极化的产生和检测实验。</t>
  </si>
  <si>
    <t>▲11、配置物联网+二维码服务系统：采用微信扫描机身二维码进入操作界面，内容包含二维码识别、设备信息采集、视频讲解课件资料展示、售后服务网上报修等功能，用于提升学生预习指导、实验操作能力及售后保障服务效率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</si>
</sst>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0.5"/>
      <color rgb="FF000000"/>
      <name val="宋体"/>
      <charset val="134"/>
      <scheme val="minor"/>
    </font>
    <font>
      <sz val="10"/>
      <name val="Calibri"/>
      <charset val="134"/>
    </font>
    <font>
      <sz val="10"/>
      <name val="宋体"/>
      <charset val="134"/>
    </font>
    <font>
      <sz val="10.5"/>
      <name val="宋体"/>
      <charset val="134"/>
    </font>
    <font>
      <b/>
      <sz val="10.5"/>
      <name val="宋体"/>
      <charset val="134"/>
    </font>
    <font>
      <sz val="12"/>
      <color rgb="FF000000"/>
      <name val="仿宋"/>
      <charset val="134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17" borderId="8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2" fillId="6" borderId="11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3" fillId="0" borderId="0" xfId="0" applyFont="1" applyProtection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0" fontId="1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 applyProtection="1">
      <alignment vertical="center" wrapText="1"/>
      <protection locked="0"/>
    </xf>
    <xf numFmtId="0" fontId="1" fillId="0" borderId="0" xfId="0" applyNumberFormat="1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NumberFormat="1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1" xfId="0" applyFont="1" applyBorder="1" applyAlignment="1">
      <alignment horizontal="justify" vertical="center"/>
    </xf>
    <xf numFmtId="0" fontId="1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>
      <alignment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NumberFormat="1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176" fontId="8" fillId="3" borderId="1" xfId="5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Fill="1">
      <alignment vertical="center"/>
    </xf>
    <xf numFmtId="0" fontId="5" fillId="0" borderId="0" xfId="0" applyFont="1">
      <alignment vertical="center"/>
    </xf>
    <xf numFmtId="0" fontId="13" fillId="2" borderId="0" xfId="0" applyFont="1" applyFill="1" applyAlignment="1" applyProtection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justify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三学院2009～2010学年设备购置预算总表(1)" xfId="50"/>
  </cellStyles>
  <dxfs count="2">
    <dxf>
      <font>
        <name val="宋体"/>
        <scheme val="none"/>
        <b val="0"/>
        <i val="0"/>
        <strike val="0"/>
        <u val="none"/>
        <sz val="12"/>
        <color rgb="FFFF0000"/>
      </font>
    </dxf>
    <dxf>
      <font>
        <name val="宋体"/>
        <scheme val="none"/>
        <b val="0"/>
        <i val="0"/>
        <strike val="0"/>
        <u val="none"/>
        <sz val="12"/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B7" sqref="B7:C10"/>
    </sheetView>
  </sheetViews>
  <sheetFormatPr defaultColWidth="9" defaultRowHeight="13.5"/>
  <cols>
    <col min="1" max="1" width="5.25" style="2" customWidth="1"/>
    <col min="2" max="2" width="53.25" style="2" customWidth="1"/>
    <col min="3" max="3" width="8.75" style="2" customWidth="1"/>
    <col min="4" max="8" width="9" style="2"/>
    <col min="9" max="9" width="9" style="2" customWidth="1"/>
    <col min="10" max="16384" width="9" style="2"/>
  </cols>
  <sheetData>
    <row r="1" spans="1:3">
      <c r="A1" s="56" t="s">
        <v>0</v>
      </c>
      <c r="B1" s="56"/>
      <c r="C1" s="56"/>
    </row>
    <row r="2" spans="1:3">
      <c r="A2" s="56"/>
      <c r="B2" s="56"/>
      <c r="C2" s="56"/>
    </row>
    <row r="3" ht="27" spans="1:10">
      <c r="A3" s="5" t="s">
        <v>1</v>
      </c>
      <c r="B3" s="4" t="s">
        <v>2</v>
      </c>
      <c r="C3" s="4" t="s">
        <v>3</v>
      </c>
      <c r="D3" s="57" t="s">
        <v>4</v>
      </c>
      <c r="E3" s="58"/>
      <c r="F3" s="58"/>
      <c r="G3" s="58"/>
      <c r="H3" s="58"/>
      <c r="I3" s="58"/>
      <c r="J3" s="58"/>
    </row>
    <row r="4" ht="21" customHeight="1" spans="1:10">
      <c r="A4" s="59">
        <v>1</v>
      </c>
      <c r="B4" s="60" t="s">
        <v>5</v>
      </c>
      <c r="C4" s="61" t="s">
        <v>6</v>
      </c>
      <c r="D4" s="14" t="s">
        <v>7</v>
      </c>
      <c r="E4" s="14"/>
      <c r="F4" s="14"/>
      <c r="G4" s="14"/>
      <c r="H4" s="14"/>
      <c r="I4" s="14"/>
      <c r="J4" s="14"/>
    </row>
    <row r="5" ht="28.9" customHeight="1" spans="1:10">
      <c r="A5" s="59">
        <v>2</v>
      </c>
      <c r="B5" s="62" t="s">
        <v>8</v>
      </c>
      <c r="C5" s="61" t="s">
        <v>6</v>
      </c>
      <c r="D5" s="14"/>
      <c r="E5" s="14"/>
      <c r="F5" s="14"/>
      <c r="G5" s="14"/>
      <c r="H5" s="14"/>
      <c r="I5" s="14"/>
      <c r="J5" s="14"/>
    </row>
    <row r="6" ht="27" spans="1:10">
      <c r="A6" s="59">
        <v>3</v>
      </c>
      <c r="B6" s="60" t="s">
        <v>9</v>
      </c>
      <c r="C6" s="61" t="s">
        <v>6</v>
      </c>
      <c r="D6" s="14"/>
      <c r="E6" s="14"/>
      <c r="F6" s="14"/>
      <c r="G6" s="14"/>
      <c r="H6" s="14"/>
      <c r="I6" s="14"/>
      <c r="J6" s="14"/>
    </row>
    <row r="7" spans="1:10">
      <c r="A7" s="59">
        <v>4</v>
      </c>
      <c r="B7" s="63"/>
      <c r="C7" s="64"/>
      <c r="D7" s="14"/>
      <c r="E7" s="14"/>
      <c r="F7" s="14"/>
      <c r="G7" s="14"/>
      <c r="H7" s="14"/>
      <c r="I7" s="14"/>
      <c r="J7" s="14"/>
    </row>
    <row r="8" spans="1:10">
      <c r="A8" s="52">
        <v>5</v>
      </c>
      <c r="B8" s="63"/>
      <c r="C8" s="64"/>
      <c r="D8" s="14"/>
      <c r="E8" s="14"/>
      <c r="F8" s="14"/>
      <c r="G8" s="14"/>
      <c r="H8" s="14"/>
      <c r="I8" s="14"/>
      <c r="J8" s="14"/>
    </row>
    <row r="9" spans="1:10">
      <c r="A9" s="52">
        <v>6</v>
      </c>
      <c r="B9" s="63"/>
      <c r="C9" s="64"/>
      <c r="D9" s="14"/>
      <c r="E9" s="14"/>
      <c r="F9" s="14"/>
      <c r="G9" s="14"/>
      <c r="H9" s="14"/>
      <c r="I9" s="14"/>
      <c r="J9" s="14"/>
    </row>
    <row r="10" spans="1:10">
      <c r="A10" s="52">
        <v>7</v>
      </c>
      <c r="B10" s="63"/>
      <c r="C10" s="64"/>
      <c r="D10" s="14"/>
      <c r="E10" s="14"/>
      <c r="F10" s="14"/>
      <c r="G10" s="14"/>
      <c r="H10" s="14"/>
      <c r="I10" s="14"/>
      <c r="J10" s="14"/>
    </row>
    <row r="11" spans="1:3">
      <c r="A11" s="52">
        <v>8</v>
      </c>
      <c r="B11" s="63"/>
      <c r="C11" s="64"/>
    </row>
    <row r="12" spans="1:3">
      <c r="A12" s="52">
        <v>9</v>
      </c>
      <c r="B12" s="63"/>
      <c r="C12" s="64"/>
    </row>
    <row r="13" spans="1:3">
      <c r="A13" s="52">
        <v>10</v>
      </c>
      <c r="B13" s="63"/>
      <c r="C13" s="64"/>
    </row>
    <row r="14" spans="1:3">
      <c r="A14" s="52">
        <v>11</v>
      </c>
      <c r="B14" s="63"/>
      <c r="C14" s="64"/>
    </row>
    <row r="15" spans="1:3">
      <c r="A15" s="52">
        <v>12</v>
      </c>
      <c r="B15" s="63"/>
      <c r="C15" s="64"/>
    </row>
    <row r="16" spans="1:3">
      <c r="A16" s="52">
        <v>13</v>
      </c>
      <c r="B16" s="63"/>
      <c r="C16" s="64"/>
    </row>
    <row r="17" spans="1:3">
      <c r="A17" s="52">
        <v>14</v>
      </c>
      <c r="B17" s="63"/>
      <c r="C17" s="64"/>
    </row>
    <row r="18" spans="1:3">
      <c r="A18" s="52">
        <v>15</v>
      </c>
      <c r="B18" s="63"/>
      <c r="C18" s="64"/>
    </row>
    <row r="20" spans="2:2">
      <c r="B20" s="55"/>
    </row>
    <row r="21" spans="2:2">
      <c r="B21" s="55"/>
    </row>
    <row r="22" spans="2:2">
      <c r="B22" s="55"/>
    </row>
    <row r="23" spans="2:2">
      <c r="B23" s="55"/>
    </row>
  </sheetData>
  <sheetProtection password="C797" sheet="1" selectLockedCells="1" objects="1"/>
  <mergeCells count="3">
    <mergeCell ref="D3:J3"/>
    <mergeCell ref="A1:C2"/>
    <mergeCell ref="D4:J10"/>
  </mergeCells>
  <dataValidations count="1">
    <dataValidation type="list" allowBlank="1" showInputMessage="1" showErrorMessage="1" sqref="C4:C18">
      <formula1>"是,否"</formula1>
    </dataValidation>
  </dataValidations>
  <pageMargins left="0.388888888888889" right="0.388888888888889" top="0.979166666666667" bottom="0.979166666666667" header="0.509027777777778" footer="0.509027777777778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C20" sqref="C20:D20"/>
    </sheetView>
  </sheetViews>
  <sheetFormatPr defaultColWidth="9" defaultRowHeight="13.5" outlineLevelCol="7"/>
  <cols>
    <col min="1" max="1" width="5.75" style="2" customWidth="1"/>
    <col min="2" max="2" width="33.5" style="3" customWidth="1"/>
    <col min="3" max="3" width="10.75" style="3" customWidth="1"/>
    <col min="4" max="4" width="12" style="2" customWidth="1"/>
    <col min="5" max="5" width="9.75" style="2" customWidth="1"/>
    <col min="6" max="6" width="13.375" style="2" customWidth="1"/>
    <col min="7" max="7" width="58.125" style="2" customWidth="1"/>
    <col min="8" max="8" width="13.625" style="2" customWidth="1"/>
    <col min="9" max="16384" width="9" style="2"/>
  </cols>
  <sheetData>
    <row r="1" s="1" customFormat="1" ht="27" spans="1:8">
      <c r="A1" s="4" t="s">
        <v>37</v>
      </c>
      <c r="B1" s="5" t="str">
        <f>设备清单!B9</f>
        <v>太阳能电池特性及应用实验仪（电光）</v>
      </c>
      <c r="C1" s="5" t="s">
        <v>38</v>
      </c>
      <c r="D1" s="5">
        <f>设备清单!I9</f>
        <v>0.423500941113203</v>
      </c>
      <c r="E1" s="4" t="s">
        <v>39</v>
      </c>
      <c r="F1" s="5">
        <f>SUM(E3:E100)</f>
        <v>22</v>
      </c>
      <c r="G1" s="6"/>
      <c r="H1" s="6"/>
    </row>
    <row r="2" s="1" customFormat="1" spans="1:7">
      <c r="A2" s="5" t="s">
        <v>40</v>
      </c>
      <c r="B2" s="5" t="s">
        <v>41</v>
      </c>
      <c r="C2" s="5" t="s">
        <v>42</v>
      </c>
      <c r="D2" s="5" t="s">
        <v>43</v>
      </c>
      <c r="E2" s="5" t="s">
        <v>44</v>
      </c>
      <c r="F2" s="5" t="s">
        <v>45</v>
      </c>
      <c r="G2" s="7" t="s">
        <v>25</v>
      </c>
    </row>
    <row r="3" ht="27" spans="1:7">
      <c r="A3" s="8">
        <v>1</v>
      </c>
      <c r="B3" s="9" t="s">
        <v>116</v>
      </c>
      <c r="C3" s="10" t="s">
        <v>47</v>
      </c>
      <c r="D3" s="11" t="s">
        <v>48</v>
      </c>
      <c r="E3" s="12">
        <f t="shared" ref="E3:E32" si="0">IF(C3="关键参数",2,IF(C3="非关键参数",1,""))</f>
        <v>1</v>
      </c>
      <c r="F3" s="13">
        <f>E3/$F$1*$D$1</f>
        <v>0.0192500427778729</v>
      </c>
      <c r="G3" s="14" t="s">
        <v>117</v>
      </c>
    </row>
    <row r="4" ht="40.5" spans="1:8">
      <c r="A4" s="8">
        <v>2</v>
      </c>
      <c r="B4" s="9" t="s">
        <v>118</v>
      </c>
      <c r="C4" s="10" t="s">
        <v>47</v>
      </c>
      <c r="D4" s="11" t="s">
        <v>48</v>
      </c>
      <c r="E4" s="12">
        <f t="shared" si="0"/>
        <v>1</v>
      </c>
      <c r="F4" s="13">
        <f>E4/$F$1*$D$1</f>
        <v>0.0192500427778729</v>
      </c>
      <c r="G4" s="15"/>
      <c r="H4" s="16"/>
    </row>
    <row r="5" ht="27" spans="1:7">
      <c r="A5" s="8">
        <v>3</v>
      </c>
      <c r="B5" s="9" t="s">
        <v>119</v>
      </c>
      <c r="C5" s="10" t="s">
        <v>47</v>
      </c>
      <c r="D5" s="11" t="s">
        <v>48</v>
      </c>
      <c r="E5" s="12">
        <f t="shared" si="0"/>
        <v>1</v>
      </c>
      <c r="F5" s="13">
        <f>E5/$F$1*$D$1</f>
        <v>0.0192500427778729</v>
      </c>
      <c r="G5" s="15"/>
    </row>
    <row r="6" ht="27" spans="1:7">
      <c r="A6" s="8">
        <v>4</v>
      </c>
      <c r="B6" s="9" t="s">
        <v>120</v>
      </c>
      <c r="C6" s="10" t="s">
        <v>47</v>
      </c>
      <c r="D6" s="11" t="s">
        <v>48</v>
      </c>
      <c r="E6" s="12">
        <f t="shared" si="0"/>
        <v>1</v>
      </c>
      <c r="F6" s="13">
        <f>E6/$F$1*$D$1</f>
        <v>0.0192500427778729</v>
      </c>
      <c r="G6" s="15"/>
    </row>
    <row r="7" ht="27" spans="1:7">
      <c r="A7" s="8">
        <v>5</v>
      </c>
      <c r="B7" s="9" t="s">
        <v>121</v>
      </c>
      <c r="C7" s="10" t="s">
        <v>47</v>
      </c>
      <c r="D7" s="11" t="s">
        <v>48</v>
      </c>
      <c r="E7" s="12">
        <f t="shared" si="0"/>
        <v>1</v>
      </c>
      <c r="F7" s="13">
        <f>E7/$F$1*$D$1</f>
        <v>0.0192500427778729</v>
      </c>
      <c r="G7" s="15"/>
    </row>
    <row r="8" ht="27" spans="1:7">
      <c r="A8" s="8">
        <v>6</v>
      </c>
      <c r="B8" s="9" t="s">
        <v>122</v>
      </c>
      <c r="C8" s="10" t="s">
        <v>47</v>
      </c>
      <c r="D8" s="11" t="s">
        <v>48</v>
      </c>
      <c r="E8" s="12">
        <f t="shared" si="0"/>
        <v>1</v>
      </c>
      <c r="F8" s="13">
        <f>E8/$F$1*$D$1</f>
        <v>0.0192500427778729</v>
      </c>
      <c r="G8" s="15"/>
    </row>
    <row r="9" ht="27" spans="1:7">
      <c r="A9" s="8">
        <v>7</v>
      </c>
      <c r="B9" s="9" t="s">
        <v>123</v>
      </c>
      <c r="C9" s="10" t="s">
        <v>47</v>
      </c>
      <c r="D9" s="11" t="s">
        <v>48</v>
      </c>
      <c r="E9" s="12">
        <f t="shared" si="0"/>
        <v>1</v>
      </c>
      <c r="F9" s="13">
        <f>E9/$F$1*$D$1</f>
        <v>0.0192500427778729</v>
      </c>
      <c r="G9" s="15"/>
    </row>
    <row r="10" ht="27" spans="1:7">
      <c r="A10" s="8">
        <v>8</v>
      </c>
      <c r="B10" s="9" t="s">
        <v>124</v>
      </c>
      <c r="C10" s="10" t="s">
        <v>47</v>
      </c>
      <c r="D10" s="11" t="s">
        <v>48</v>
      </c>
      <c r="E10" s="12">
        <f t="shared" si="0"/>
        <v>1</v>
      </c>
      <c r="F10" s="13">
        <f>E10/$F$1*$D$1</f>
        <v>0.0192500427778729</v>
      </c>
      <c r="G10" s="15"/>
    </row>
    <row r="11" ht="27" spans="1:7">
      <c r="A11" s="8">
        <v>9</v>
      </c>
      <c r="B11" s="9" t="s">
        <v>125</v>
      </c>
      <c r="C11" s="10" t="s">
        <v>47</v>
      </c>
      <c r="D11" s="11" t="s">
        <v>48</v>
      </c>
      <c r="E11" s="12">
        <f t="shared" si="0"/>
        <v>1</v>
      </c>
      <c r="F11" s="13">
        <f>E11/$F$1*$D$1</f>
        <v>0.0192500427778729</v>
      </c>
      <c r="G11" s="15"/>
    </row>
    <row r="12" ht="54" spans="1:7">
      <c r="A12" s="8">
        <v>10</v>
      </c>
      <c r="B12" s="9" t="s">
        <v>126</v>
      </c>
      <c r="C12" s="10" t="s">
        <v>47</v>
      </c>
      <c r="D12" s="11" t="s">
        <v>48</v>
      </c>
      <c r="E12" s="12">
        <f t="shared" si="0"/>
        <v>1</v>
      </c>
      <c r="F12" s="13">
        <f>E12/$F$1*$D$1</f>
        <v>0.0192500427778729</v>
      </c>
      <c r="G12" s="15"/>
    </row>
    <row r="13" ht="40.5" spans="1:7">
      <c r="A13" s="8">
        <v>11</v>
      </c>
      <c r="B13" s="9" t="s">
        <v>127</v>
      </c>
      <c r="C13" s="10" t="s">
        <v>47</v>
      </c>
      <c r="D13" s="11" t="s">
        <v>48</v>
      </c>
      <c r="E13" s="12">
        <f t="shared" si="0"/>
        <v>1</v>
      </c>
      <c r="F13" s="13">
        <f>E13/$F$1*$D$1</f>
        <v>0.0192500427778729</v>
      </c>
      <c r="G13" s="15"/>
    </row>
    <row r="14" ht="27" spans="1:7">
      <c r="A14" s="8">
        <v>12</v>
      </c>
      <c r="B14" s="17" t="s">
        <v>128</v>
      </c>
      <c r="C14" s="10" t="s">
        <v>47</v>
      </c>
      <c r="D14" s="11" t="s">
        <v>48</v>
      </c>
      <c r="E14" s="12">
        <f t="shared" si="0"/>
        <v>1</v>
      </c>
      <c r="F14" s="13">
        <f>E14/$F$1*$D$1</f>
        <v>0.0192500427778729</v>
      </c>
      <c r="G14" s="15"/>
    </row>
    <row r="15" ht="27" spans="1:7">
      <c r="A15" s="8">
        <v>13</v>
      </c>
      <c r="B15" s="17" t="s">
        <v>129</v>
      </c>
      <c r="C15" s="10" t="s">
        <v>47</v>
      </c>
      <c r="D15" s="11" t="s">
        <v>48</v>
      </c>
      <c r="E15" s="12">
        <f t="shared" si="0"/>
        <v>1</v>
      </c>
      <c r="F15" s="13">
        <f>E15/$F$1*$D$1</f>
        <v>0.0192500427778729</v>
      </c>
      <c r="G15" s="15"/>
    </row>
    <row r="16" ht="256.5" spans="1:7">
      <c r="A16" s="8">
        <v>14</v>
      </c>
      <c r="B16" s="17" t="s">
        <v>130</v>
      </c>
      <c r="C16" s="10" t="s">
        <v>58</v>
      </c>
      <c r="D16" s="11" t="s">
        <v>59</v>
      </c>
      <c r="E16" s="12">
        <f t="shared" si="0"/>
        <v>2</v>
      </c>
      <c r="F16" s="13">
        <f>E16/$F$1*$D$1</f>
        <v>0.0385000855557457</v>
      </c>
      <c r="G16" s="15"/>
    </row>
    <row r="17" ht="27" spans="1:7">
      <c r="A17" s="8">
        <v>15</v>
      </c>
      <c r="B17" s="17" t="s">
        <v>131</v>
      </c>
      <c r="C17" s="10" t="s">
        <v>47</v>
      </c>
      <c r="D17" s="11" t="s">
        <v>48</v>
      </c>
      <c r="E17" s="12">
        <f t="shared" si="0"/>
        <v>1</v>
      </c>
      <c r="F17" s="13">
        <f>E17/$F$1*$D$1</f>
        <v>0.0192500427778729</v>
      </c>
      <c r="G17" s="15"/>
    </row>
    <row r="18" ht="54" spans="1:7">
      <c r="A18" s="8">
        <v>16</v>
      </c>
      <c r="B18" s="17" t="s">
        <v>132</v>
      </c>
      <c r="C18" s="10" t="s">
        <v>58</v>
      </c>
      <c r="D18" s="11" t="s">
        <v>59</v>
      </c>
      <c r="E18" s="12">
        <f t="shared" si="0"/>
        <v>2</v>
      </c>
      <c r="F18" s="13">
        <f>E18/$F$1*$D$1</f>
        <v>0.0385000855557457</v>
      </c>
      <c r="G18" s="15"/>
    </row>
    <row r="19" ht="81" spans="1:7">
      <c r="A19" s="8">
        <v>17</v>
      </c>
      <c r="B19" s="17" t="s">
        <v>133</v>
      </c>
      <c r="C19" s="10" t="s">
        <v>58</v>
      </c>
      <c r="D19" s="11" t="s">
        <v>59</v>
      </c>
      <c r="E19" s="12">
        <f t="shared" si="0"/>
        <v>2</v>
      </c>
      <c r="F19" s="13">
        <f>E19/$F$1*$D$1</f>
        <v>0.0385000855557457</v>
      </c>
      <c r="G19" s="15"/>
    </row>
    <row r="20" ht="81" spans="1:6">
      <c r="A20" s="8">
        <v>18</v>
      </c>
      <c r="B20" s="17" t="s">
        <v>134</v>
      </c>
      <c r="C20" s="10" t="s">
        <v>58</v>
      </c>
      <c r="D20" s="11" t="s">
        <v>59</v>
      </c>
      <c r="E20" s="12">
        <f t="shared" si="0"/>
        <v>2</v>
      </c>
      <c r="F20" s="13">
        <f>E20/$F$1*$D$1</f>
        <v>0.0385000855557457</v>
      </c>
    </row>
    <row r="21" spans="1:6">
      <c r="A21" s="8">
        <v>19</v>
      </c>
      <c r="B21" s="17"/>
      <c r="C21" s="10"/>
      <c r="D21" s="11"/>
      <c r="E21" s="12" t="str">
        <f t="shared" si="0"/>
        <v/>
      </c>
      <c r="F21" s="13" t="e">
        <f>E21/$F$1*$D$1</f>
        <v>#VALUE!</v>
      </c>
    </row>
    <row r="22" spans="1:6">
      <c r="A22" s="8">
        <v>20</v>
      </c>
      <c r="B22" s="17"/>
      <c r="C22" s="10"/>
      <c r="D22" s="11"/>
      <c r="E22" s="12" t="str">
        <f t="shared" si="0"/>
        <v/>
      </c>
      <c r="F22" s="13" t="e">
        <f>E22/$F$1*$D$1</f>
        <v>#VALUE!</v>
      </c>
    </row>
    <row r="23" spans="1:6">
      <c r="A23" s="8">
        <v>21</v>
      </c>
      <c r="B23" s="17"/>
      <c r="C23" s="10"/>
      <c r="D23" s="11"/>
      <c r="E23" s="12" t="str">
        <f t="shared" si="0"/>
        <v/>
      </c>
      <c r="F23" s="13" t="e">
        <f>E23/$F$1*$D$1</f>
        <v>#VALUE!</v>
      </c>
    </row>
    <row r="24" spans="1:6">
      <c r="A24" s="8">
        <v>22</v>
      </c>
      <c r="B24" s="17"/>
      <c r="C24" s="10"/>
      <c r="D24" s="11"/>
      <c r="E24" s="12" t="str">
        <f t="shared" si="0"/>
        <v/>
      </c>
      <c r="F24" s="13" t="e">
        <f>E24/$F$1*$D$1</f>
        <v>#VALUE!</v>
      </c>
    </row>
    <row r="25" spans="1:6">
      <c r="A25" s="8">
        <v>23</v>
      </c>
      <c r="B25" s="17"/>
      <c r="C25" s="10"/>
      <c r="D25" s="11"/>
      <c r="E25" s="12" t="str">
        <f t="shared" si="0"/>
        <v/>
      </c>
      <c r="F25" s="13" t="e">
        <f>E25/$F$1*$D$1</f>
        <v>#VALUE!</v>
      </c>
    </row>
    <row r="26" spans="1:6">
      <c r="A26" s="8">
        <v>24</v>
      </c>
      <c r="B26" s="17"/>
      <c r="C26" s="10"/>
      <c r="D26" s="11"/>
      <c r="E26" s="12" t="str">
        <f t="shared" si="0"/>
        <v/>
      </c>
      <c r="F26" s="13" t="e">
        <f>E26/$F$1*$D$1</f>
        <v>#VALUE!</v>
      </c>
    </row>
    <row r="27" spans="1:6">
      <c r="A27" s="8">
        <v>25</v>
      </c>
      <c r="B27" s="17"/>
      <c r="C27" s="10"/>
      <c r="D27" s="11"/>
      <c r="E27" s="12" t="str">
        <f t="shared" si="0"/>
        <v/>
      </c>
      <c r="F27" s="13" t="e">
        <f>E27/$F$1*$D$1</f>
        <v>#VALUE!</v>
      </c>
    </row>
    <row r="28" spans="1:6">
      <c r="A28" s="8">
        <v>26</v>
      </c>
      <c r="B28" s="17"/>
      <c r="C28" s="10"/>
      <c r="D28" s="11"/>
      <c r="E28" s="12" t="str">
        <f t="shared" si="0"/>
        <v/>
      </c>
      <c r="F28" s="13" t="e">
        <f>E28/$F$1*$D$1</f>
        <v>#VALUE!</v>
      </c>
    </row>
    <row r="29" spans="1:6">
      <c r="A29" s="8">
        <v>27</v>
      </c>
      <c r="B29" s="17"/>
      <c r="C29" s="10"/>
      <c r="D29" s="11"/>
      <c r="E29" s="12" t="str">
        <f t="shared" si="0"/>
        <v/>
      </c>
      <c r="F29" s="13" t="e">
        <f>E29/$F$1*$D$1</f>
        <v>#VALUE!</v>
      </c>
    </row>
    <row r="30" spans="1:6">
      <c r="A30" s="8">
        <v>28</v>
      </c>
      <c r="B30" s="17"/>
      <c r="C30" s="10"/>
      <c r="D30" s="11"/>
      <c r="E30" s="12" t="str">
        <f t="shared" si="0"/>
        <v/>
      </c>
      <c r="F30" s="13" t="e">
        <f>E30/$F$1*$D$1</f>
        <v>#VALUE!</v>
      </c>
    </row>
    <row r="31" spans="1:6">
      <c r="A31" s="8">
        <v>29</v>
      </c>
      <c r="B31" s="17"/>
      <c r="C31" s="10"/>
      <c r="D31" s="11"/>
      <c r="E31" s="12" t="str">
        <f t="shared" si="0"/>
        <v/>
      </c>
      <c r="F31" s="13" t="e">
        <f>E31/$F$1*$D$1</f>
        <v>#VALUE!</v>
      </c>
    </row>
    <row r="32" spans="1:6">
      <c r="A32" s="8">
        <v>30</v>
      </c>
      <c r="B32" s="17"/>
      <c r="C32" s="10"/>
      <c r="D32" s="11"/>
      <c r="E32" s="12" t="str">
        <f t="shared" si="0"/>
        <v/>
      </c>
      <c r="F32" s="13" t="e">
        <f>E32/$F$1*$D$1</f>
        <v>#VALUE!</v>
      </c>
    </row>
    <row r="33" spans="1:6">
      <c r="A33" s="18"/>
      <c r="B33" s="18"/>
      <c r="C33" s="18"/>
      <c r="D33" s="18"/>
      <c r="E33" s="18"/>
      <c r="F33" s="18"/>
    </row>
    <row r="34" spans="1:8">
      <c r="A34" s="2" t="s">
        <v>25</v>
      </c>
      <c r="B34" s="19"/>
      <c r="C34" s="18"/>
      <c r="D34" s="18"/>
      <c r="E34" s="18"/>
      <c r="F34" s="18"/>
      <c r="G34" s="18"/>
      <c r="H34" s="18"/>
    </row>
    <row r="35" spans="2:8">
      <c r="B35" s="19"/>
      <c r="C35" s="18"/>
      <c r="D35" s="18"/>
      <c r="E35" s="18"/>
      <c r="F35" s="18"/>
      <c r="G35" s="18"/>
      <c r="H35" s="18"/>
    </row>
    <row r="36" spans="2:8">
      <c r="B36" s="19"/>
      <c r="C36" s="18"/>
      <c r="D36" s="18"/>
      <c r="E36" s="18"/>
      <c r="F36" s="18"/>
      <c r="G36" s="18"/>
      <c r="H36" s="18"/>
    </row>
    <row r="37" spans="1:8">
      <c r="A37" s="18"/>
      <c r="B37" s="19"/>
      <c r="C37" s="18"/>
      <c r="D37" s="18"/>
      <c r="E37" s="18"/>
      <c r="F37" s="18"/>
      <c r="G37" s="18"/>
      <c r="H37" s="18"/>
    </row>
    <row r="38" spans="1:8">
      <c r="A38" s="18"/>
      <c r="B38" s="19"/>
      <c r="D38" s="3"/>
      <c r="E38" s="3"/>
      <c r="F38" s="18"/>
      <c r="G38" s="18"/>
      <c r="H38" s="18"/>
    </row>
    <row r="39" spans="1:8">
      <c r="A39" s="18"/>
      <c r="B39" s="18"/>
      <c r="C39" s="18"/>
      <c r="D39" s="18"/>
      <c r="E39" s="18"/>
      <c r="F39" s="18"/>
      <c r="G39" s="18"/>
      <c r="H39" s="18"/>
    </row>
    <row r="40" spans="1:8">
      <c r="A40" s="18"/>
      <c r="B40" s="18"/>
      <c r="C40" s="18"/>
      <c r="D40" s="18"/>
      <c r="E40" s="18"/>
      <c r="F40" s="18"/>
      <c r="G40" s="18"/>
      <c r="H40" s="18"/>
    </row>
    <row r="41" spans="1:8">
      <c r="A41" s="18"/>
      <c r="B41" s="18"/>
      <c r="C41" s="18"/>
      <c r="D41" s="18"/>
      <c r="E41" s="18"/>
      <c r="F41" s="18"/>
      <c r="G41" s="18"/>
      <c r="H41" s="18"/>
    </row>
    <row r="42" spans="1:8">
      <c r="A42" s="18"/>
      <c r="B42" s="18"/>
      <c r="C42" s="18"/>
      <c r="D42" s="18"/>
      <c r="E42" s="18"/>
      <c r="F42" s="18"/>
      <c r="G42" s="18"/>
      <c r="H42" s="18"/>
    </row>
    <row r="43" spans="1:8">
      <c r="A43" s="18"/>
      <c r="B43" s="18"/>
      <c r="C43" s="18"/>
      <c r="D43" s="18"/>
      <c r="E43" s="18"/>
      <c r="F43" s="18"/>
      <c r="G43" s="18"/>
      <c r="H43" s="18"/>
    </row>
    <row r="44" spans="1:8">
      <c r="A44" s="18"/>
      <c r="B44" s="18"/>
      <c r="C44" s="18"/>
      <c r="D44" s="18"/>
      <c r="E44" s="18"/>
      <c r="F44" s="18"/>
      <c r="G44" s="18"/>
      <c r="H44" s="18"/>
    </row>
    <row r="45" spans="1:8">
      <c r="A45" s="18"/>
      <c r="B45" s="18"/>
      <c r="C45" s="18"/>
      <c r="D45" s="18"/>
      <c r="E45" s="18"/>
      <c r="F45" s="18"/>
      <c r="G45" s="18"/>
      <c r="H45" s="18"/>
    </row>
    <row r="46" spans="1:8">
      <c r="A46" s="18"/>
      <c r="B46" s="18"/>
      <c r="C46" s="18"/>
      <c r="D46" s="18"/>
      <c r="E46" s="18"/>
      <c r="F46" s="18"/>
      <c r="G46" s="18"/>
      <c r="H46" s="18"/>
    </row>
    <row r="47" spans="1:8">
      <c r="A47" s="18"/>
      <c r="B47" s="18"/>
      <c r="C47" s="18"/>
      <c r="D47" s="18"/>
      <c r="E47" s="18"/>
      <c r="F47" s="18"/>
      <c r="G47" s="18"/>
      <c r="H47" s="18"/>
    </row>
    <row r="48" spans="1:8">
      <c r="A48" s="18"/>
      <c r="B48" s="18"/>
      <c r="C48" s="18"/>
      <c r="D48" s="18"/>
      <c r="E48" s="18"/>
      <c r="F48" s="18"/>
      <c r="G48" s="18"/>
      <c r="H48" s="18"/>
    </row>
    <row r="49" spans="1:8">
      <c r="A49" s="18"/>
      <c r="B49" s="18"/>
      <c r="C49" s="18"/>
      <c r="D49" s="18"/>
      <c r="E49" s="18"/>
      <c r="F49" s="18"/>
      <c r="G49" s="18"/>
      <c r="H49" s="18"/>
    </row>
    <row r="50" spans="1:8">
      <c r="A50" s="18"/>
      <c r="B50" s="18"/>
      <c r="C50" s="18"/>
      <c r="D50" s="18"/>
      <c r="E50" s="18"/>
      <c r="F50" s="18"/>
      <c r="G50" s="18"/>
      <c r="H50" s="18"/>
    </row>
    <row r="51" spans="1:8">
      <c r="A51" s="18"/>
      <c r="B51" s="18"/>
      <c r="C51" s="18"/>
      <c r="D51" s="18"/>
      <c r="E51" s="18"/>
      <c r="F51" s="18"/>
      <c r="G51" s="18"/>
      <c r="H51" s="18"/>
    </row>
    <row r="52" spans="1:8">
      <c r="A52" s="18"/>
      <c r="B52" s="18"/>
      <c r="C52" s="18"/>
      <c r="D52" s="18"/>
      <c r="E52" s="18"/>
      <c r="F52" s="18"/>
      <c r="G52" s="18"/>
      <c r="H52" s="18"/>
    </row>
    <row r="53" spans="1:8">
      <c r="A53" s="18"/>
      <c r="B53" s="18"/>
      <c r="C53" s="18"/>
      <c r="D53" s="18"/>
      <c r="E53" s="18"/>
      <c r="F53" s="18"/>
      <c r="G53" s="18"/>
      <c r="H53" s="18"/>
    </row>
    <row r="54" spans="1:8">
      <c r="A54" s="18"/>
      <c r="B54" s="18"/>
      <c r="C54" s="18"/>
      <c r="D54" s="18"/>
      <c r="E54" s="18"/>
      <c r="F54" s="18"/>
      <c r="G54" s="18"/>
      <c r="H54" s="18"/>
    </row>
    <row r="55" spans="1:8">
      <c r="A55" s="18"/>
      <c r="B55" s="18"/>
      <c r="C55" s="18"/>
      <c r="D55" s="18"/>
      <c r="E55" s="18"/>
      <c r="F55" s="18"/>
      <c r="G55" s="18"/>
      <c r="H55" s="18"/>
    </row>
    <row r="56" spans="1:8">
      <c r="A56" s="18"/>
      <c r="B56" s="18"/>
      <c r="C56" s="18"/>
      <c r="D56" s="18"/>
      <c r="E56" s="18"/>
      <c r="F56" s="18"/>
      <c r="G56" s="18"/>
      <c r="H56" s="18"/>
    </row>
    <row r="57" spans="1:8">
      <c r="A57" s="18"/>
      <c r="B57" s="18"/>
      <c r="C57" s="18"/>
      <c r="D57" s="18"/>
      <c r="E57" s="18"/>
      <c r="F57" s="18"/>
      <c r="G57" s="18"/>
      <c r="H57" s="18"/>
    </row>
    <row r="58" spans="1:8">
      <c r="A58" s="18"/>
      <c r="B58" s="18"/>
      <c r="C58" s="18"/>
      <c r="D58" s="18"/>
      <c r="E58" s="18"/>
      <c r="F58" s="18"/>
      <c r="G58" s="18"/>
      <c r="H58" s="18"/>
    </row>
    <row r="59" spans="1:8">
      <c r="A59" s="18"/>
      <c r="B59" s="18"/>
      <c r="C59" s="18"/>
      <c r="D59" s="18"/>
      <c r="E59" s="18"/>
      <c r="F59" s="18"/>
      <c r="G59" s="18"/>
      <c r="H59" s="18"/>
    </row>
    <row r="60" spans="1:8">
      <c r="A60" s="18"/>
      <c r="B60" s="18"/>
      <c r="C60" s="18"/>
      <c r="D60" s="18"/>
      <c r="E60" s="18"/>
      <c r="F60" s="18"/>
      <c r="G60" s="18"/>
      <c r="H60" s="18"/>
    </row>
    <row r="61" spans="1:8">
      <c r="A61" s="18"/>
      <c r="B61" s="18"/>
      <c r="C61" s="18"/>
      <c r="D61" s="18"/>
      <c r="E61" s="18"/>
      <c r="F61" s="18"/>
      <c r="G61" s="18"/>
      <c r="H61" s="18"/>
    </row>
    <row r="62" spans="1:8">
      <c r="A62" s="18"/>
      <c r="B62" s="18"/>
      <c r="C62" s="18"/>
      <c r="D62" s="18"/>
      <c r="E62" s="18"/>
      <c r="F62" s="18"/>
      <c r="G62" s="18"/>
      <c r="H62" s="18"/>
    </row>
    <row r="63" spans="1:8">
      <c r="A63" s="18"/>
      <c r="B63" s="18"/>
      <c r="C63" s="18"/>
      <c r="D63" s="18"/>
      <c r="E63" s="18"/>
      <c r="F63" s="18"/>
      <c r="G63" s="18"/>
      <c r="H63" s="18"/>
    </row>
    <row r="64" spans="1:8">
      <c r="A64" s="18"/>
      <c r="B64" s="18"/>
      <c r="C64" s="18"/>
      <c r="D64" s="18"/>
      <c r="E64" s="18"/>
      <c r="F64" s="18"/>
      <c r="G64" s="18"/>
      <c r="H64" s="18"/>
    </row>
    <row r="65" spans="1:8">
      <c r="A65" s="18"/>
      <c r="B65" s="18"/>
      <c r="C65" s="18"/>
      <c r="D65" s="18"/>
      <c r="E65" s="18"/>
      <c r="F65" s="18"/>
      <c r="G65" s="18"/>
      <c r="H65" s="18"/>
    </row>
    <row r="66" spans="1:8">
      <c r="A66" s="18"/>
      <c r="B66" s="18"/>
      <c r="C66" s="18"/>
      <c r="D66" s="18"/>
      <c r="E66" s="18"/>
      <c r="F66" s="18"/>
      <c r="G66" s="18"/>
      <c r="H66" s="18"/>
    </row>
    <row r="67" spans="1:8">
      <c r="A67" s="18"/>
      <c r="B67" s="18"/>
      <c r="C67" s="18"/>
      <c r="D67" s="18"/>
      <c r="E67" s="18"/>
      <c r="F67" s="18"/>
      <c r="G67" s="18"/>
      <c r="H67" s="18"/>
    </row>
    <row r="68" spans="1:8">
      <c r="A68" s="18"/>
      <c r="B68" s="18"/>
      <c r="C68" s="18"/>
      <c r="D68" s="18"/>
      <c r="E68" s="18"/>
      <c r="F68" s="18"/>
      <c r="G68" s="18"/>
      <c r="H68" s="18"/>
    </row>
    <row r="69" spans="1:8">
      <c r="A69" s="18"/>
      <c r="B69" s="18"/>
      <c r="C69" s="18"/>
      <c r="D69" s="18"/>
      <c r="E69" s="18"/>
      <c r="F69" s="18"/>
      <c r="G69" s="18"/>
      <c r="H69" s="18"/>
    </row>
    <row r="70" spans="1:8">
      <c r="A70" s="18"/>
      <c r="B70" s="18"/>
      <c r="C70" s="18"/>
      <c r="D70" s="18"/>
      <c r="E70" s="18"/>
      <c r="F70" s="18"/>
      <c r="G70" s="18"/>
      <c r="H70" s="18"/>
    </row>
    <row r="71" spans="1:8">
      <c r="A71" s="18"/>
      <c r="B71" s="18"/>
      <c r="C71" s="18"/>
      <c r="D71" s="18"/>
      <c r="E71" s="18"/>
      <c r="F71" s="18"/>
      <c r="G71" s="18"/>
      <c r="H71" s="18"/>
    </row>
    <row r="72" spans="1:8">
      <c r="A72" s="18"/>
      <c r="B72" s="18"/>
      <c r="C72" s="18"/>
      <c r="D72" s="18"/>
      <c r="E72" s="18"/>
      <c r="F72" s="18"/>
      <c r="G72" s="18"/>
      <c r="H72" s="18"/>
    </row>
    <row r="73" spans="1:8">
      <c r="A73" s="18"/>
      <c r="B73" s="18"/>
      <c r="C73" s="18"/>
      <c r="D73" s="18"/>
      <c r="E73" s="18"/>
      <c r="F73" s="18"/>
      <c r="G73" s="18"/>
      <c r="H73" s="18"/>
    </row>
    <row r="74" spans="1:8">
      <c r="A74" s="18"/>
      <c r="B74" s="18"/>
      <c r="C74" s="18"/>
      <c r="D74" s="18"/>
      <c r="E74" s="18"/>
      <c r="F74" s="18"/>
      <c r="G74" s="18"/>
      <c r="H74" s="18"/>
    </row>
    <row r="75" spans="1:8">
      <c r="A75" s="18"/>
      <c r="B75" s="18"/>
      <c r="C75" s="18"/>
      <c r="D75" s="18"/>
      <c r="E75" s="18"/>
      <c r="F75" s="18"/>
      <c r="G75" s="18"/>
      <c r="H75" s="18"/>
    </row>
    <row r="76" spans="1:8">
      <c r="A76" s="18"/>
      <c r="B76" s="18"/>
      <c r="C76" s="18"/>
      <c r="D76" s="18"/>
      <c r="E76" s="18"/>
      <c r="F76" s="18"/>
      <c r="G76" s="18"/>
      <c r="H76" s="18"/>
    </row>
    <row r="77" spans="1:8">
      <c r="A77" s="18"/>
      <c r="B77" s="18"/>
      <c r="C77" s="18"/>
      <c r="D77" s="18"/>
      <c r="E77" s="18"/>
      <c r="F77" s="18"/>
      <c r="G77" s="18"/>
      <c r="H77" s="18"/>
    </row>
    <row r="78" spans="1:8">
      <c r="A78" s="18"/>
      <c r="B78" s="18"/>
      <c r="C78" s="18"/>
      <c r="D78" s="18"/>
      <c r="E78" s="18"/>
      <c r="F78" s="18"/>
      <c r="G78" s="18"/>
      <c r="H78" s="18"/>
    </row>
    <row r="79" spans="1:8">
      <c r="A79" s="18"/>
      <c r="B79" s="18"/>
      <c r="C79" s="18"/>
      <c r="D79" s="18"/>
      <c r="E79" s="18"/>
      <c r="F79" s="18"/>
      <c r="G79" s="18"/>
      <c r="H79" s="18"/>
    </row>
    <row r="80" spans="1:8">
      <c r="A80" s="18"/>
      <c r="B80" s="18"/>
      <c r="C80" s="18"/>
      <c r="D80" s="18"/>
      <c r="E80" s="18"/>
      <c r="F80" s="18"/>
      <c r="G80" s="18"/>
      <c r="H80" s="18"/>
    </row>
    <row r="81" spans="1:8">
      <c r="A81" s="18"/>
      <c r="B81" s="18"/>
      <c r="C81" s="18"/>
      <c r="D81" s="18"/>
      <c r="E81" s="18"/>
      <c r="F81" s="18"/>
      <c r="G81" s="18"/>
      <c r="H81" s="18"/>
    </row>
    <row r="82" spans="1:8">
      <c r="A82" s="18"/>
      <c r="B82" s="18"/>
      <c r="C82" s="18"/>
      <c r="D82" s="18"/>
      <c r="E82" s="18"/>
      <c r="F82" s="18"/>
      <c r="G82" s="18"/>
      <c r="H82" s="18"/>
    </row>
    <row r="83" spans="1:8">
      <c r="A83" s="18"/>
      <c r="B83" s="18"/>
      <c r="C83" s="18"/>
      <c r="D83" s="18"/>
      <c r="E83" s="18"/>
      <c r="F83" s="18"/>
      <c r="G83" s="18"/>
      <c r="H83" s="18"/>
    </row>
    <row r="84" spans="1:8">
      <c r="A84" s="18"/>
      <c r="B84" s="18"/>
      <c r="C84" s="18"/>
      <c r="D84" s="18"/>
      <c r="E84" s="18"/>
      <c r="F84" s="18"/>
      <c r="G84" s="18"/>
      <c r="H84" s="18"/>
    </row>
    <row r="85" spans="1:8">
      <c r="A85" s="18"/>
      <c r="B85" s="18"/>
      <c r="C85" s="18"/>
      <c r="D85" s="18"/>
      <c r="E85" s="18"/>
      <c r="F85" s="18"/>
      <c r="G85" s="18"/>
      <c r="H85" s="18"/>
    </row>
    <row r="86" spans="1:8">
      <c r="A86" s="18"/>
      <c r="B86" s="18"/>
      <c r="C86" s="18"/>
      <c r="D86" s="18"/>
      <c r="E86" s="18"/>
      <c r="F86" s="18"/>
      <c r="G86" s="18"/>
      <c r="H86" s="18"/>
    </row>
    <row r="87" spans="1:8">
      <c r="A87" s="18"/>
      <c r="B87" s="18"/>
      <c r="C87" s="18"/>
      <c r="D87" s="18"/>
      <c r="E87" s="18"/>
      <c r="F87" s="18"/>
      <c r="G87" s="18"/>
      <c r="H87" s="18"/>
    </row>
    <row r="88" spans="1:8">
      <c r="A88" s="18"/>
      <c r="B88" s="18"/>
      <c r="C88" s="18"/>
      <c r="D88" s="18"/>
      <c r="E88" s="18"/>
      <c r="F88" s="18"/>
      <c r="G88" s="18"/>
      <c r="H88" s="18"/>
    </row>
    <row r="89" spans="1:8">
      <c r="A89" s="18"/>
      <c r="B89" s="18"/>
      <c r="C89" s="18"/>
      <c r="D89" s="18"/>
      <c r="E89" s="18"/>
      <c r="F89" s="18"/>
      <c r="G89" s="18"/>
      <c r="H89" s="18"/>
    </row>
  </sheetData>
  <sheetProtection selectLockedCells="1"/>
  <protectedRanges>
    <protectedRange sqref="B27:C32 C21:C26" name="区域1"/>
    <protectedRange sqref="C3 C4 C5 C6 C7 C8 C9 C10 C11 C12 C13 C14 C15 C16 C17 C18 C19 C20" name="区域1_1_1"/>
  </protectedRanges>
  <mergeCells count="1">
    <mergeCell ref="G3:G19"/>
  </mergeCells>
  <conditionalFormatting sqref="B3">
    <cfRule type="expression" dxfId="0" priority="14" stopIfTrue="1">
      <formula>$C3="非常重要"</formula>
    </cfRule>
    <cfRule type="expression" dxfId="1" priority="15" stopIfTrue="1">
      <formula>$C3="重要"</formula>
    </cfRule>
  </conditionalFormatting>
  <conditionalFormatting sqref="C3:D3">
    <cfRule type="expression" dxfId="0" priority="12" stopIfTrue="1">
      <formula>$C3="非常重要"</formula>
    </cfRule>
    <cfRule type="expression" dxfId="1" priority="13" stopIfTrue="1">
      <formula>$C3="重要"</formula>
    </cfRule>
  </conditionalFormatting>
  <conditionalFormatting sqref="B4">
    <cfRule type="expression" dxfId="0" priority="8" stopIfTrue="1">
      <formula>$C1048576="非常重要"</formula>
    </cfRule>
    <cfRule type="expression" dxfId="1" priority="9" stopIfTrue="1">
      <formula>$C1048576="重要"</formula>
    </cfRule>
  </conditionalFormatting>
  <conditionalFormatting sqref="B8">
    <cfRule type="expression" dxfId="0" priority="20" stopIfTrue="1">
      <formula>$C8="非常重要"</formula>
    </cfRule>
    <cfRule type="expression" dxfId="1" priority="21" stopIfTrue="1">
      <formula>$C8="重要"</formula>
    </cfRule>
  </conditionalFormatting>
  <conditionalFormatting sqref="F38">
    <cfRule type="expression" dxfId="0" priority="24" stopIfTrue="1">
      <formula>$C37="非常重要"</formula>
    </cfRule>
    <cfRule type="expression" dxfId="1" priority="25" stopIfTrue="1">
      <formula>$C37="重要"</formula>
    </cfRule>
  </conditionalFormatting>
  <conditionalFormatting sqref="B5:B7">
    <cfRule type="expression" dxfId="0" priority="16" stopIfTrue="1">
      <formula>$C5="非常重要"</formula>
    </cfRule>
    <cfRule type="expression" dxfId="1" priority="17" stopIfTrue="1">
      <formula>$C5="重要"</formula>
    </cfRule>
  </conditionalFormatting>
  <conditionalFormatting sqref="C4:D20">
    <cfRule type="expression" dxfId="1" priority="2" stopIfTrue="1">
      <formula>$C4="重要"</formula>
    </cfRule>
    <cfRule type="expression" dxfId="0" priority="1" stopIfTrue="1">
      <formula>$C4="非常重要"</formula>
    </cfRule>
  </conditionalFormatting>
  <conditionalFormatting sqref="G34:H84 B33:F33 B9:B20 B21:D32 B39:F84">
    <cfRule type="expression" dxfId="0" priority="27" stopIfTrue="1">
      <formula>$C9="非常重要"</formula>
    </cfRule>
    <cfRule type="expression" dxfId="1" priority="28" stopIfTrue="1">
      <formula>$C9="重要"</formula>
    </cfRule>
  </conditionalFormatting>
  <conditionalFormatting sqref="B34:F36 B37:E37">
    <cfRule type="expression" dxfId="0" priority="22" stopIfTrue="1">
      <formula>$C34="非常重要"</formula>
    </cfRule>
    <cfRule type="expression" dxfId="1" priority="23" stopIfTrue="1">
      <formula>$C34="重要"</formula>
    </cfRule>
  </conditionalFormatting>
  <conditionalFormatting sqref="B85:H86">
    <cfRule type="expression" dxfId="0" priority="26" stopIfTrue="1">
      <formula>$C85="非常重要"</formula>
    </cfRule>
  </conditionalFormatting>
  <dataValidations count="2">
    <dataValidation type="list" allowBlank="1" showInputMessage="1" showErrorMessage="1" sqref="C3 C4 C5 C6 C7 C8 C9 C10 C11 C12 C13 C14 C15 C16 C17 C18 C19 C20 C21:C32">
      <formula1>"关键参数,非关键参数"</formula1>
    </dataValidation>
    <dataValidation type="list" allowBlank="1" showInputMessage="1" showErrorMessage="1" sqref="D3 D4 D5 D6 D7 D8 D9 D10 D11 D12 D13 D14 D15 D16 D17 D18 D19 D20 D21:D32">
      <formula1>"需要,不需要"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K7" sqref="K7"/>
    </sheetView>
  </sheetViews>
  <sheetFormatPr defaultColWidth="9" defaultRowHeight="13.5" outlineLevelCol="7"/>
  <cols>
    <col min="1" max="1" width="5.75" style="2" customWidth="1"/>
    <col min="2" max="2" width="33.5" style="3" customWidth="1"/>
    <col min="3" max="3" width="10.75" style="3" customWidth="1"/>
    <col min="4" max="4" width="12" style="2" customWidth="1"/>
    <col min="5" max="5" width="9.75" style="2" customWidth="1"/>
    <col min="6" max="6" width="13.375" style="2" customWidth="1"/>
    <col min="7" max="7" width="58.125" style="2" customWidth="1"/>
    <col min="8" max="8" width="13.625" style="2" customWidth="1"/>
    <col min="9" max="16384" width="9" style="2"/>
  </cols>
  <sheetData>
    <row r="1" s="1" customFormat="1" ht="27" spans="1:8">
      <c r="A1" s="4" t="s">
        <v>37</v>
      </c>
      <c r="B1" s="5" t="str">
        <f>设备清单!B10</f>
        <v>微波波动特性研究（电磁波、光）</v>
      </c>
      <c r="C1" s="5" t="s">
        <v>38</v>
      </c>
      <c r="D1" s="5">
        <f>设备清单!I10</f>
        <v>0.700188222640494</v>
      </c>
      <c r="E1" s="4" t="s">
        <v>39</v>
      </c>
      <c r="F1" s="5">
        <f>SUM(E3:E100)</f>
        <v>18</v>
      </c>
      <c r="G1" s="6"/>
      <c r="H1" s="6"/>
    </row>
    <row r="2" s="1" customFormat="1" spans="1:7">
      <c r="A2" s="5" t="s">
        <v>40</v>
      </c>
      <c r="B2" s="5" t="s">
        <v>41</v>
      </c>
      <c r="C2" s="5" t="s">
        <v>42</v>
      </c>
      <c r="D2" s="5" t="s">
        <v>43</v>
      </c>
      <c r="E2" s="5" t="s">
        <v>44</v>
      </c>
      <c r="F2" s="5" t="s">
        <v>45</v>
      </c>
      <c r="G2" s="7" t="s">
        <v>25</v>
      </c>
    </row>
    <row r="3" ht="27" spans="1:7">
      <c r="A3" s="8">
        <v>1</v>
      </c>
      <c r="B3" s="9" t="s">
        <v>135</v>
      </c>
      <c r="C3" s="10" t="s">
        <v>47</v>
      </c>
      <c r="D3" s="11" t="s">
        <v>48</v>
      </c>
      <c r="E3" s="12">
        <f>IF(C3="关键参数",3,IF(C3="非关键参数",1,""))</f>
        <v>1</v>
      </c>
      <c r="F3" s="13">
        <f>E3/$F$1*$D$1</f>
        <v>0.0388993457022497</v>
      </c>
      <c r="G3" s="14" t="s">
        <v>136</v>
      </c>
    </row>
    <row r="4" ht="27" spans="1:8">
      <c r="A4" s="8">
        <v>2</v>
      </c>
      <c r="B4" s="9" t="s">
        <v>137</v>
      </c>
      <c r="C4" s="10" t="s">
        <v>47</v>
      </c>
      <c r="D4" s="11" t="s">
        <v>48</v>
      </c>
      <c r="E4" s="12">
        <f>IF(C4="关键参数",2,IF(C4="非关键参数",1,""))</f>
        <v>1</v>
      </c>
      <c r="F4" s="13">
        <f>E4/$F$1*$D$1</f>
        <v>0.0388993457022497</v>
      </c>
      <c r="G4" s="15"/>
      <c r="H4" s="16"/>
    </row>
    <row r="5" ht="27" spans="1:7">
      <c r="A5" s="8">
        <v>3</v>
      </c>
      <c r="B5" s="9" t="s">
        <v>138</v>
      </c>
      <c r="C5" s="10" t="s">
        <v>47</v>
      </c>
      <c r="D5" s="11" t="s">
        <v>48</v>
      </c>
      <c r="E5" s="12">
        <f t="shared" ref="E5:E32" si="0">IF(C5="关键参数",2,IF(C5="非关键参数",1,""))</f>
        <v>1</v>
      </c>
      <c r="F5" s="13">
        <f>E5/$F$1*$D$1</f>
        <v>0.0388993457022497</v>
      </c>
      <c r="G5" s="15"/>
    </row>
    <row r="6" ht="27" spans="1:7">
      <c r="A6" s="8">
        <v>4</v>
      </c>
      <c r="B6" s="9" t="s">
        <v>139</v>
      </c>
      <c r="C6" s="10" t="s">
        <v>47</v>
      </c>
      <c r="D6" s="11" t="s">
        <v>48</v>
      </c>
      <c r="E6" s="12">
        <f t="shared" si="0"/>
        <v>1</v>
      </c>
      <c r="F6" s="13">
        <f>E6/$F$1*$D$1</f>
        <v>0.0388993457022497</v>
      </c>
      <c r="G6" s="15"/>
    </row>
    <row r="7" ht="54" spans="1:7">
      <c r="A7" s="8">
        <v>5</v>
      </c>
      <c r="B7" s="9" t="s">
        <v>140</v>
      </c>
      <c r="C7" s="10" t="s">
        <v>47</v>
      </c>
      <c r="D7" s="11" t="s">
        <v>48</v>
      </c>
      <c r="E7" s="12">
        <f t="shared" si="0"/>
        <v>1</v>
      </c>
      <c r="F7" s="13">
        <f>E7/$F$1*$D$1</f>
        <v>0.0388993457022497</v>
      </c>
      <c r="G7" s="15"/>
    </row>
    <row r="8" ht="81" spans="1:7">
      <c r="A8" s="8">
        <v>6</v>
      </c>
      <c r="B8" s="9" t="s">
        <v>141</v>
      </c>
      <c r="C8" s="10" t="s">
        <v>58</v>
      </c>
      <c r="D8" s="11" t="s">
        <v>59</v>
      </c>
      <c r="E8" s="12">
        <f t="shared" si="0"/>
        <v>2</v>
      </c>
      <c r="F8" s="13">
        <f>E8/$F$1*$D$1</f>
        <v>0.0777986914044993</v>
      </c>
      <c r="G8" s="15"/>
    </row>
    <row r="9" ht="40.5" spans="1:7">
      <c r="A9" s="8">
        <v>7</v>
      </c>
      <c r="B9" s="9" t="s">
        <v>142</v>
      </c>
      <c r="C9" s="10" t="s">
        <v>47</v>
      </c>
      <c r="D9" s="11" t="s">
        <v>48</v>
      </c>
      <c r="E9" s="12">
        <f t="shared" si="0"/>
        <v>1</v>
      </c>
      <c r="F9" s="13">
        <f>E9/$F$1*$D$1</f>
        <v>0.0388993457022497</v>
      </c>
      <c r="G9" s="15"/>
    </row>
    <row r="10" ht="40.5" spans="1:7">
      <c r="A10" s="8">
        <v>8</v>
      </c>
      <c r="B10" s="9" t="s">
        <v>143</v>
      </c>
      <c r="C10" s="10" t="s">
        <v>58</v>
      </c>
      <c r="D10" s="11" t="s">
        <v>59</v>
      </c>
      <c r="E10" s="12">
        <f t="shared" si="0"/>
        <v>2</v>
      </c>
      <c r="F10" s="13">
        <f>E10/$F$1*$D$1</f>
        <v>0.0777986914044993</v>
      </c>
      <c r="G10" s="15"/>
    </row>
    <row r="11" ht="27" spans="1:7">
      <c r="A11" s="8">
        <v>9</v>
      </c>
      <c r="B11" s="9" t="s">
        <v>144</v>
      </c>
      <c r="C11" s="10" t="s">
        <v>47</v>
      </c>
      <c r="D11" s="11" t="s">
        <v>48</v>
      </c>
      <c r="E11" s="12">
        <f t="shared" si="0"/>
        <v>1</v>
      </c>
      <c r="F11" s="13">
        <f>E11/$F$1*$D$1</f>
        <v>0.0388993457022497</v>
      </c>
      <c r="G11" s="15"/>
    </row>
    <row r="12" ht="40.5" spans="1:7">
      <c r="A12" s="8">
        <v>10</v>
      </c>
      <c r="B12" s="9" t="s">
        <v>145</v>
      </c>
      <c r="C12" s="10" t="s">
        <v>47</v>
      </c>
      <c r="D12" s="11" t="s">
        <v>48</v>
      </c>
      <c r="E12" s="12">
        <f t="shared" si="0"/>
        <v>1</v>
      </c>
      <c r="F12" s="13">
        <f>E12/$F$1*$D$1</f>
        <v>0.0388993457022497</v>
      </c>
      <c r="G12" s="15"/>
    </row>
    <row r="13" ht="27" spans="1:7">
      <c r="A13" s="8">
        <v>11</v>
      </c>
      <c r="B13" s="9" t="s">
        <v>146</v>
      </c>
      <c r="C13" s="10" t="s">
        <v>47</v>
      </c>
      <c r="D13" s="11" t="s">
        <v>48</v>
      </c>
      <c r="E13" s="12">
        <f t="shared" si="0"/>
        <v>1</v>
      </c>
      <c r="F13" s="13">
        <f>E13/$F$1*$D$1</f>
        <v>0.0388993457022497</v>
      </c>
      <c r="G13" s="15"/>
    </row>
    <row r="14" ht="40.5" spans="1:7">
      <c r="A14" s="8">
        <v>12</v>
      </c>
      <c r="B14" s="17" t="s">
        <v>147</v>
      </c>
      <c r="C14" s="10" t="s">
        <v>47</v>
      </c>
      <c r="D14" s="11" t="s">
        <v>48</v>
      </c>
      <c r="E14" s="12">
        <f t="shared" si="0"/>
        <v>1</v>
      </c>
      <c r="F14" s="13">
        <f>E14/$F$1*$D$1</f>
        <v>0.0388993457022497</v>
      </c>
      <c r="G14" s="15"/>
    </row>
    <row r="15" ht="81" spans="1:7">
      <c r="A15" s="8">
        <v>13</v>
      </c>
      <c r="B15" s="17" t="s">
        <v>148</v>
      </c>
      <c r="C15" s="10" t="s">
        <v>58</v>
      </c>
      <c r="D15" s="11" t="s">
        <v>59</v>
      </c>
      <c r="E15" s="12">
        <f t="shared" si="0"/>
        <v>2</v>
      </c>
      <c r="F15" s="13">
        <f>E15/$F$1*$D$1</f>
        <v>0.0777986914044993</v>
      </c>
      <c r="G15" s="15"/>
    </row>
    <row r="16" ht="94.5" spans="1:7">
      <c r="A16" s="8">
        <v>14</v>
      </c>
      <c r="B16" s="17" t="s">
        <v>149</v>
      </c>
      <c r="C16" s="10" t="s">
        <v>58</v>
      </c>
      <c r="D16" s="11" t="s">
        <v>59</v>
      </c>
      <c r="E16" s="12">
        <f t="shared" si="0"/>
        <v>2</v>
      </c>
      <c r="F16" s="13">
        <f>E16/$F$1*$D$1</f>
        <v>0.0777986914044993</v>
      </c>
      <c r="G16" s="15"/>
    </row>
    <row r="17" spans="1:7">
      <c r="A17" s="8">
        <v>15</v>
      </c>
      <c r="B17" s="17"/>
      <c r="C17" s="10"/>
      <c r="D17" s="11"/>
      <c r="E17" s="12" t="str">
        <f t="shared" si="0"/>
        <v/>
      </c>
      <c r="F17" s="13" t="e">
        <f>E17/$F$1*$D$1</f>
        <v>#VALUE!</v>
      </c>
      <c r="G17" s="15"/>
    </row>
    <row r="18" spans="1:7">
      <c r="A18" s="8">
        <v>16</v>
      </c>
      <c r="B18" s="17"/>
      <c r="C18" s="10"/>
      <c r="D18" s="11"/>
      <c r="E18" s="12" t="str">
        <f t="shared" si="0"/>
        <v/>
      </c>
      <c r="F18" s="13" t="e">
        <f>E18/$F$1*$D$1</f>
        <v>#VALUE!</v>
      </c>
      <c r="G18" s="15"/>
    </row>
    <row r="19" spans="1:7">
      <c r="A19" s="8">
        <v>17</v>
      </c>
      <c r="B19" s="17"/>
      <c r="C19" s="10"/>
      <c r="D19" s="11"/>
      <c r="E19" s="12" t="str">
        <f t="shared" si="0"/>
        <v/>
      </c>
      <c r="F19" s="13" t="e">
        <f>E19/$F$1*$D$1</f>
        <v>#VALUE!</v>
      </c>
      <c r="G19" s="15"/>
    </row>
    <row r="20" spans="1:6">
      <c r="A20" s="8">
        <v>18</v>
      </c>
      <c r="B20" s="17"/>
      <c r="C20" s="10"/>
      <c r="D20" s="11"/>
      <c r="E20" s="12" t="str">
        <f t="shared" si="0"/>
        <v/>
      </c>
      <c r="F20" s="13" t="e">
        <f>E20/$F$1*$D$1</f>
        <v>#VALUE!</v>
      </c>
    </row>
    <row r="21" spans="1:6">
      <c r="A21" s="8">
        <v>19</v>
      </c>
      <c r="B21" s="17"/>
      <c r="C21" s="10"/>
      <c r="D21" s="11"/>
      <c r="E21" s="12" t="str">
        <f t="shared" si="0"/>
        <v/>
      </c>
      <c r="F21" s="13" t="e">
        <f>E21/$F$1*$D$1</f>
        <v>#VALUE!</v>
      </c>
    </row>
    <row r="22" spans="1:6">
      <c r="A22" s="8">
        <v>20</v>
      </c>
      <c r="B22" s="17"/>
      <c r="C22" s="10"/>
      <c r="D22" s="11"/>
      <c r="E22" s="12" t="str">
        <f t="shared" si="0"/>
        <v/>
      </c>
      <c r="F22" s="13" t="e">
        <f>E22/$F$1*$D$1</f>
        <v>#VALUE!</v>
      </c>
    </row>
    <row r="23" spans="1:6">
      <c r="A23" s="8">
        <v>21</v>
      </c>
      <c r="B23" s="17"/>
      <c r="C23" s="10"/>
      <c r="D23" s="11"/>
      <c r="E23" s="12" t="str">
        <f t="shared" si="0"/>
        <v/>
      </c>
      <c r="F23" s="13" t="e">
        <f>E23/$F$1*$D$1</f>
        <v>#VALUE!</v>
      </c>
    </row>
    <row r="24" spans="1:6">
      <c r="A24" s="8">
        <v>22</v>
      </c>
      <c r="B24" s="17"/>
      <c r="C24" s="10"/>
      <c r="D24" s="11"/>
      <c r="E24" s="12" t="str">
        <f t="shared" si="0"/>
        <v/>
      </c>
      <c r="F24" s="13" t="e">
        <f>E24/$F$1*$D$1</f>
        <v>#VALUE!</v>
      </c>
    </row>
    <row r="25" spans="1:6">
      <c r="A25" s="8">
        <v>23</v>
      </c>
      <c r="B25" s="17"/>
      <c r="C25" s="10"/>
      <c r="D25" s="11"/>
      <c r="E25" s="12" t="str">
        <f t="shared" si="0"/>
        <v/>
      </c>
      <c r="F25" s="13" t="e">
        <f>E25/$F$1*$D$1</f>
        <v>#VALUE!</v>
      </c>
    </row>
    <row r="26" spans="1:6">
      <c r="A26" s="8">
        <v>24</v>
      </c>
      <c r="B26" s="17"/>
      <c r="C26" s="10"/>
      <c r="D26" s="11"/>
      <c r="E26" s="12" t="str">
        <f t="shared" si="0"/>
        <v/>
      </c>
      <c r="F26" s="13" t="e">
        <f>E26/$F$1*$D$1</f>
        <v>#VALUE!</v>
      </c>
    </row>
    <row r="27" spans="1:6">
      <c r="A27" s="8">
        <v>25</v>
      </c>
      <c r="B27" s="17"/>
      <c r="C27" s="10"/>
      <c r="D27" s="11"/>
      <c r="E27" s="12" t="str">
        <f t="shared" si="0"/>
        <v/>
      </c>
      <c r="F27" s="13" t="e">
        <f>E27/$F$1*$D$1</f>
        <v>#VALUE!</v>
      </c>
    </row>
    <row r="28" spans="1:6">
      <c r="A28" s="8">
        <v>26</v>
      </c>
      <c r="B28" s="17"/>
      <c r="C28" s="10"/>
      <c r="D28" s="11"/>
      <c r="E28" s="12" t="str">
        <f t="shared" si="0"/>
        <v/>
      </c>
      <c r="F28" s="13" t="e">
        <f>E28/$F$1*$D$1</f>
        <v>#VALUE!</v>
      </c>
    </row>
    <row r="29" spans="1:6">
      <c r="A29" s="8">
        <v>27</v>
      </c>
      <c r="B29" s="17"/>
      <c r="C29" s="10"/>
      <c r="D29" s="11"/>
      <c r="E29" s="12" t="str">
        <f t="shared" si="0"/>
        <v/>
      </c>
      <c r="F29" s="13" t="e">
        <f>E29/$F$1*$D$1</f>
        <v>#VALUE!</v>
      </c>
    </row>
    <row r="30" spans="1:6">
      <c r="A30" s="8">
        <v>28</v>
      </c>
      <c r="B30" s="17"/>
      <c r="C30" s="10"/>
      <c r="D30" s="11"/>
      <c r="E30" s="12" t="str">
        <f t="shared" si="0"/>
        <v/>
      </c>
      <c r="F30" s="13" t="e">
        <f>E30/$F$1*$D$1</f>
        <v>#VALUE!</v>
      </c>
    </row>
    <row r="31" spans="1:6">
      <c r="A31" s="8">
        <v>29</v>
      </c>
      <c r="B31" s="17"/>
      <c r="C31" s="10"/>
      <c r="D31" s="11"/>
      <c r="E31" s="12" t="str">
        <f t="shared" si="0"/>
        <v/>
      </c>
      <c r="F31" s="13" t="e">
        <f>E31/$F$1*$D$1</f>
        <v>#VALUE!</v>
      </c>
    </row>
    <row r="32" spans="1:6">
      <c r="A32" s="8">
        <v>30</v>
      </c>
      <c r="B32" s="17"/>
      <c r="C32" s="10"/>
      <c r="D32" s="11"/>
      <c r="E32" s="12" t="str">
        <f t="shared" si="0"/>
        <v/>
      </c>
      <c r="F32" s="13" t="e">
        <f>E32/$F$1*$D$1</f>
        <v>#VALUE!</v>
      </c>
    </row>
    <row r="33" spans="1:6">
      <c r="A33" s="18"/>
      <c r="B33" s="18"/>
      <c r="C33" s="18"/>
      <c r="D33" s="18"/>
      <c r="E33" s="18"/>
      <c r="F33" s="18"/>
    </row>
    <row r="34" spans="1:8">
      <c r="A34" s="2" t="s">
        <v>25</v>
      </c>
      <c r="B34" s="19"/>
      <c r="C34" s="18"/>
      <c r="D34" s="18"/>
      <c r="E34" s="18"/>
      <c r="F34" s="18"/>
      <c r="G34" s="18"/>
      <c r="H34" s="18"/>
    </row>
    <row r="35" spans="2:8">
      <c r="B35" s="19"/>
      <c r="C35" s="18"/>
      <c r="D35" s="18"/>
      <c r="E35" s="18"/>
      <c r="F35" s="18"/>
      <c r="G35" s="18"/>
      <c r="H35" s="18"/>
    </row>
    <row r="36" spans="2:8">
      <c r="B36" s="19"/>
      <c r="C36" s="18"/>
      <c r="D36" s="18"/>
      <c r="E36" s="18"/>
      <c r="F36" s="18"/>
      <c r="G36" s="18"/>
      <c r="H36" s="18"/>
    </row>
    <row r="37" spans="1:8">
      <c r="A37" s="18"/>
      <c r="B37" s="19"/>
      <c r="C37" s="18"/>
      <c r="D37" s="18"/>
      <c r="E37" s="18"/>
      <c r="F37" s="18"/>
      <c r="G37" s="18"/>
      <c r="H37" s="18"/>
    </row>
    <row r="38" spans="1:8">
      <c r="A38" s="18"/>
      <c r="B38" s="19"/>
      <c r="D38" s="3"/>
      <c r="E38" s="3"/>
      <c r="F38" s="18"/>
      <c r="G38" s="18"/>
      <c r="H38" s="18"/>
    </row>
    <row r="39" spans="1:8">
      <c r="A39" s="18"/>
      <c r="B39" s="18"/>
      <c r="C39" s="18"/>
      <c r="D39" s="18"/>
      <c r="E39" s="18"/>
      <c r="F39" s="18"/>
      <c r="G39" s="18"/>
      <c r="H39" s="18"/>
    </row>
    <row r="40" spans="1:8">
      <c r="A40" s="18"/>
      <c r="B40" s="18"/>
      <c r="C40" s="18"/>
      <c r="D40" s="18"/>
      <c r="E40" s="18"/>
      <c r="F40" s="18"/>
      <c r="G40" s="18"/>
      <c r="H40" s="18"/>
    </row>
    <row r="41" spans="1:8">
      <c r="A41" s="18"/>
      <c r="B41" s="18"/>
      <c r="C41" s="18"/>
      <c r="D41" s="18"/>
      <c r="E41" s="18"/>
      <c r="F41" s="18"/>
      <c r="G41" s="18"/>
      <c r="H41" s="18"/>
    </row>
    <row r="42" spans="1:8">
      <c r="A42" s="18"/>
      <c r="B42" s="18"/>
      <c r="C42" s="18"/>
      <c r="D42" s="18"/>
      <c r="E42" s="18"/>
      <c r="F42" s="18"/>
      <c r="G42" s="18"/>
      <c r="H42" s="18"/>
    </row>
    <row r="43" spans="1:8">
      <c r="A43" s="18"/>
      <c r="B43" s="18"/>
      <c r="C43" s="18"/>
      <c r="D43" s="18"/>
      <c r="E43" s="18"/>
      <c r="F43" s="18"/>
      <c r="G43" s="18"/>
      <c r="H43" s="18"/>
    </row>
    <row r="44" spans="1:8">
      <c r="A44" s="18"/>
      <c r="B44" s="18"/>
      <c r="C44" s="18"/>
      <c r="D44" s="18"/>
      <c r="E44" s="18"/>
      <c r="F44" s="18"/>
      <c r="G44" s="18"/>
      <c r="H44" s="18"/>
    </row>
    <row r="45" spans="1:8">
      <c r="A45" s="18"/>
      <c r="B45" s="18"/>
      <c r="C45" s="18"/>
      <c r="D45" s="18"/>
      <c r="E45" s="18"/>
      <c r="F45" s="18"/>
      <c r="G45" s="18"/>
      <c r="H45" s="18"/>
    </row>
    <row r="46" spans="1:8">
      <c r="A46" s="18"/>
      <c r="B46" s="18"/>
      <c r="C46" s="18"/>
      <c r="D46" s="18"/>
      <c r="E46" s="18"/>
      <c r="F46" s="18"/>
      <c r="G46" s="18"/>
      <c r="H46" s="18"/>
    </row>
    <row r="47" spans="1:8">
      <c r="A47" s="18"/>
      <c r="B47" s="18"/>
      <c r="C47" s="18"/>
      <c r="D47" s="18"/>
      <c r="E47" s="18"/>
      <c r="F47" s="18"/>
      <c r="G47" s="18"/>
      <c r="H47" s="18"/>
    </row>
    <row r="48" spans="1:8">
      <c r="A48" s="18"/>
      <c r="B48" s="18"/>
      <c r="C48" s="18"/>
      <c r="D48" s="18"/>
      <c r="E48" s="18"/>
      <c r="F48" s="18"/>
      <c r="G48" s="18"/>
      <c r="H48" s="18"/>
    </row>
    <row r="49" spans="1:8">
      <c r="A49" s="18"/>
      <c r="B49" s="18"/>
      <c r="C49" s="18"/>
      <c r="D49" s="18"/>
      <c r="E49" s="18"/>
      <c r="F49" s="18"/>
      <c r="G49" s="18"/>
      <c r="H49" s="18"/>
    </row>
    <row r="50" spans="1:8">
      <c r="A50" s="18"/>
      <c r="B50" s="18"/>
      <c r="C50" s="18"/>
      <c r="D50" s="18"/>
      <c r="E50" s="18"/>
      <c r="F50" s="18"/>
      <c r="G50" s="18"/>
      <c r="H50" s="18"/>
    </row>
    <row r="51" spans="1:8">
      <c r="A51" s="18"/>
      <c r="B51" s="18"/>
      <c r="C51" s="18"/>
      <c r="D51" s="18"/>
      <c r="E51" s="18"/>
      <c r="F51" s="18"/>
      <c r="G51" s="18"/>
      <c r="H51" s="18"/>
    </row>
    <row r="52" spans="1:8">
      <c r="A52" s="18"/>
      <c r="B52" s="18"/>
      <c r="C52" s="18"/>
      <c r="D52" s="18"/>
      <c r="E52" s="18"/>
      <c r="F52" s="18"/>
      <c r="G52" s="18"/>
      <c r="H52" s="18"/>
    </row>
    <row r="53" spans="1:8">
      <c r="A53" s="18"/>
      <c r="B53" s="18"/>
      <c r="C53" s="18"/>
      <c r="D53" s="18"/>
      <c r="E53" s="18"/>
      <c r="F53" s="18"/>
      <c r="G53" s="18"/>
      <c r="H53" s="18"/>
    </row>
    <row r="54" spans="1:8">
      <c r="A54" s="18"/>
      <c r="B54" s="18"/>
      <c r="C54" s="18"/>
      <c r="D54" s="18"/>
      <c r="E54" s="18"/>
      <c r="F54" s="18"/>
      <c r="G54" s="18"/>
      <c r="H54" s="18"/>
    </row>
    <row r="55" spans="1:8">
      <c r="A55" s="18"/>
      <c r="B55" s="18"/>
      <c r="C55" s="18"/>
      <c r="D55" s="18"/>
      <c r="E55" s="18"/>
      <c r="F55" s="18"/>
      <c r="G55" s="18"/>
      <c r="H55" s="18"/>
    </row>
    <row r="56" spans="1:8">
      <c r="A56" s="18"/>
      <c r="B56" s="18"/>
      <c r="C56" s="18"/>
      <c r="D56" s="18"/>
      <c r="E56" s="18"/>
      <c r="F56" s="18"/>
      <c r="G56" s="18"/>
      <c r="H56" s="18"/>
    </row>
    <row r="57" spans="1:8">
      <c r="A57" s="18"/>
      <c r="B57" s="18"/>
      <c r="C57" s="18"/>
      <c r="D57" s="18"/>
      <c r="E57" s="18"/>
      <c r="F57" s="18"/>
      <c r="G57" s="18"/>
      <c r="H57" s="18"/>
    </row>
    <row r="58" spans="1:8">
      <c r="A58" s="18"/>
      <c r="B58" s="18"/>
      <c r="C58" s="18"/>
      <c r="D58" s="18"/>
      <c r="E58" s="18"/>
      <c r="F58" s="18"/>
      <c r="G58" s="18"/>
      <c r="H58" s="18"/>
    </row>
    <row r="59" spans="1:8">
      <c r="A59" s="18"/>
      <c r="B59" s="18"/>
      <c r="C59" s="18"/>
      <c r="D59" s="18"/>
      <c r="E59" s="18"/>
      <c r="F59" s="18"/>
      <c r="G59" s="18"/>
      <c r="H59" s="18"/>
    </row>
    <row r="60" spans="1:8">
      <c r="A60" s="18"/>
      <c r="B60" s="18"/>
      <c r="C60" s="18"/>
      <c r="D60" s="18"/>
      <c r="E60" s="18"/>
      <c r="F60" s="18"/>
      <c r="G60" s="18"/>
      <c r="H60" s="18"/>
    </row>
    <row r="61" spans="1:8">
      <c r="A61" s="18"/>
      <c r="B61" s="18"/>
      <c r="C61" s="18"/>
      <c r="D61" s="18"/>
      <c r="E61" s="18"/>
      <c r="F61" s="18"/>
      <c r="G61" s="18"/>
      <c r="H61" s="18"/>
    </row>
    <row r="62" spans="1:8">
      <c r="A62" s="18"/>
      <c r="B62" s="18"/>
      <c r="C62" s="18"/>
      <c r="D62" s="18"/>
      <c r="E62" s="18"/>
      <c r="F62" s="18"/>
      <c r="G62" s="18"/>
      <c r="H62" s="18"/>
    </row>
    <row r="63" spans="1:8">
      <c r="A63" s="18"/>
      <c r="B63" s="18"/>
      <c r="C63" s="18"/>
      <c r="D63" s="18"/>
      <c r="E63" s="18"/>
      <c r="F63" s="18"/>
      <c r="G63" s="18"/>
      <c r="H63" s="18"/>
    </row>
    <row r="64" spans="1:8">
      <c r="A64" s="18"/>
      <c r="B64" s="18"/>
      <c r="C64" s="18"/>
      <c r="D64" s="18"/>
      <c r="E64" s="18"/>
      <c r="F64" s="18"/>
      <c r="G64" s="18"/>
      <c r="H64" s="18"/>
    </row>
    <row r="65" spans="1:8">
      <c r="A65" s="18"/>
      <c r="B65" s="18"/>
      <c r="C65" s="18"/>
      <c r="D65" s="18"/>
      <c r="E65" s="18"/>
      <c r="F65" s="18"/>
      <c r="G65" s="18"/>
      <c r="H65" s="18"/>
    </row>
    <row r="66" spans="1:8">
      <c r="A66" s="18"/>
      <c r="B66" s="18"/>
      <c r="C66" s="18"/>
      <c r="D66" s="18"/>
      <c r="E66" s="18"/>
      <c r="F66" s="18"/>
      <c r="G66" s="18"/>
      <c r="H66" s="18"/>
    </row>
    <row r="67" spans="1:8">
      <c r="A67" s="18"/>
      <c r="B67" s="18"/>
      <c r="C67" s="18"/>
      <c r="D67" s="18"/>
      <c r="E67" s="18"/>
      <c r="F67" s="18"/>
      <c r="G67" s="18"/>
      <c r="H67" s="18"/>
    </row>
    <row r="68" spans="1:8">
      <c r="A68" s="18"/>
      <c r="B68" s="18"/>
      <c r="C68" s="18"/>
      <c r="D68" s="18"/>
      <c r="E68" s="18"/>
      <c r="F68" s="18"/>
      <c r="G68" s="18"/>
      <c r="H68" s="18"/>
    </row>
    <row r="69" spans="1:8">
      <c r="A69" s="18"/>
      <c r="B69" s="18"/>
      <c r="C69" s="18"/>
      <c r="D69" s="18"/>
      <c r="E69" s="18"/>
      <c r="F69" s="18"/>
      <c r="G69" s="18"/>
      <c r="H69" s="18"/>
    </row>
    <row r="70" spans="1:8">
      <c r="A70" s="18"/>
      <c r="B70" s="18"/>
      <c r="C70" s="18"/>
      <c r="D70" s="18"/>
      <c r="E70" s="18"/>
      <c r="F70" s="18"/>
      <c r="G70" s="18"/>
      <c r="H70" s="18"/>
    </row>
    <row r="71" spans="1:8">
      <c r="A71" s="18"/>
      <c r="B71" s="18"/>
      <c r="C71" s="18"/>
      <c r="D71" s="18"/>
      <c r="E71" s="18"/>
      <c r="F71" s="18"/>
      <c r="G71" s="18"/>
      <c r="H71" s="18"/>
    </row>
    <row r="72" spans="1:8">
      <c r="A72" s="18"/>
      <c r="B72" s="18"/>
      <c r="C72" s="18"/>
      <c r="D72" s="18"/>
      <c r="E72" s="18"/>
      <c r="F72" s="18"/>
      <c r="G72" s="18"/>
      <c r="H72" s="18"/>
    </row>
    <row r="73" spans="1:8">
      <c r="A73" s="18"/>
      <c r="B73" s="18"/>
      <c r="C73" s="18"/>
      <c r="D73" s="18"/>
      <c r="E73" s="18"/>
      <c r="F73" s="18"/>
      <c r="G73" s="18"/>
      <c r="H73" s="18"/>
    </row>
    <row r="74" spans="1:8">
      <c r="A74" s="18"/>
      <c r="B74" s="18"/>
      <c r="C74" s="18"/>
      <c r="D74" s="18"/>
      <c r="E74" s="18"/>
      <c r="F74" s="18"/>
      <c r="G74" s="18"/>
      <c r="H74" s="18"/>
    </row>
    <row r="75" spans="1:8">
      <c r="A75" s="18"/>
      <c r="B75" s="18"/>
      <c r="C75" s="18"/>
      <c r="D75" s="18"/>
      <c r="E75" s="18"/>
      <c r="F75" s="18"/>
      <c r="G75" s="18"/>
      <c r="H75" s="18"/>
    </row>
    <row r="76" spans="1:8">
      <c r="A76" s="18"/>
      <c r="B76" s="18"/>
      <c r="C76" s="18"/>
      <c r="D76" s="18"/>
      <c r="E76" s="18"/>
      <c r="F76" s="18"/>
      <c r="G76" s="18"/>
      <c r="H76" s="18"/>
    </row>
    <row r="77" spans="1:8">
      <c r="A77" s="18"/>
      <c r="B77" s="18"/>
      <c r="C77" s="18"/>
      <c r="D77" s="18"/>
      <c r="E77" s="18"/>
      <c r="F77" s="18"/>
      <c r="G77" s="18"/>
      <c r="H77" s="18"/>
    </row>
    <row r="78" spans="1:8">
      <c r="A78" s="18"/>
      <c r="B78" s="18"/>
      <c r="C78" s="18"/>
      <c r="D78" s="18"/>
      <c r="E78" s="18"/>
      <c r="F78" s="18"/>
      <c r="G78" s="18"/>
      <c r="H78" s="18"/>
    </row>
    <row r="79" spans="1:8">
      <c r="A79" s="18"/>
      <c r="B79" s="18"/>
      <c r="C79" s="18"/>
      <c r="D79" s="18"/>
      <c r="E79" s="18"/>
      <c r="F79" s="18"/>
      <c r="G79" s="18"/>
      <c r="H79" s="18"/>
    </row>
    <row r="80" spans="1:8">
      <c r="A80" s="18"/>
      <c r="B80" s="18"/>
      <c r="C80" s="18"/>
      <c r="D80" s="18"/>
      <c r="E80" s="18"/>
      <c r="F80" s="18"/>
      <c r="G80" s="18"/>
      <c r="H80" s="18"/>
    </row>
    <row r="81" spans="1:8">
      <c r="A81" s="18"/>
      <c r="B81" s="18"/>
      <c r="C81" s="18"/>
      <c r="D81" s="18"/>
      <c r="E81" s="18"/>
      <c r="F81" s="18"/>
      <c r="G81" s="18"/>
      <c r="H81" s="18"/>
    </row>
    <row r="82" spans="1:8">
      <c r="A82" s="18"/>
      <c r="B82" s="18"/>
      <c r="C82" s="18"/>
      <c r="D82" s="18"/>
      <c r="E82" s="18"/>
      <c r="F82" s="18"/>
      <c r="G82" s="18"/>
      <c r="H82" s="18"/>
    </row>
    <row r="83" spans="1:8">
      <c r="A83" s="18"/>
      <c r="B83" s="18"/>
      <c r="C83" s="18"/>
      <c r="D83" s="18"/>
      <c r="E83" s="18"/>
      <c r="F83" s="18"/>
      <c r="G83" s="18"/>
      <c r="H83" s="18"/>
    </row>
    <row r="84" spans="1:8">
      <c r="A84" s="18"/>
      <c r="B84" s="18"/>
      <c r="C84" s="18"/>
      <c r="D84" s="18"/>
      <c r="E84" s="18"/>
      <c r="F84" s="18"/>
      <c r="G84" s="18"/>
      <c r="H84" s="18"/>
    </row>
    <row r="85" spans="1:8">
      <c r="A85" s="18"/>
      <c r="B85" s="18"/>
      <c r="C85" s="18"/>
      <c r="D85" s="18"/>
      <c r="E85" s="18"/>
      <c r="F85" s="18"/>
      <c r="G85" s="18"/>
      <c r="H85" s="18"/>
    </row>
    <row r="86" spans="1:8">
      <c r="A86" s="18"/>
      <c r="B86" s="18"/>
      <c r="C86" s="18"/>
      <c r="D86" s="18"/>
      <c r="E86" s="18"/>
      <c r="F86" s="18"/>
      <c r="G86" s="18"/>
      <c r="H86" s="18"/>
    </row>
    <row r="87" spans="1:8">
      <c r="A87" s="18"/>
      <c r="B87" s="18"/>
      <c r="C87" s="18"/>
      <c r="D87" s="18"/>
      <c r="E87" s="18"/>
      <c r="F87" s="18"/>
      <c r="G87" s="18"/>
      <c r="H87" s="18"/>
    </row>
    <row r="88" spans="1:8">
      <c r="A88" s="18"/>
      <c r="B88" s="18"/>
      <c r="C88" s="18"/>
      <c r="D88" s="18"/>
      <c r="E88" s="18"/>
      <c r="F88" s="18"/>
      <c r="G88" s="18"/>
      <c r="H88" s="18"/>
    </row>
    <row r="89" spans="1:8">
      <c r="A89" s="18"/>
      <c r="B89" s="18"/>
      <c r="C89" s="18"/>
      <c r="D89" s="18"/>
      <c r="E89" s="18"/>
      <c r="F89" s="18"/>
      <c r="G89" s="18"/>
      <c r="H89" s="18"/>
    </row>
  </sheetData>
  <sheetProtection selectLockedCells="1"/>
  <protectedRanges>
    <protectedRange sqref="B17:C32" name="区域1"/>
    <protectedRange sqref="C3 C4 C5 C6 C7 C8 C9 C11 C12 C13 C14 C10 C15 C16" name="区域1_1"/>
  </protectedRanges>
  <mergeCells count="1">
    <mergeCell ref="G3:G19"/>
  </mergeCells>
  <conditionalFormatting sqref="B3">
    <cfRule type="expression" dxfId="0" priority="12" stopIfTrue="1">
      <formula>$C3="非常重要"</formula>
    </cfRule>
    <cfRule type="expression" dxfId="1" priority="13" stopIfTrue="1">
      <formula>$C3="重要"</formula>
    </cfRule>
  </conditionalFormatting>
  <conditionalFormatting sqref="C3:D3">
    <cfRule type="expression" dxfId="0" priority="14" stopIfTrue="1">
      <formula>$C3="非常重要"</formula>
    </cfRule>
    <cfRule type="expression" dxfId="1" priority="15" stopIfTrue="1">
      <formula>$C3="重要"</formula>
    </cfRule>
  </conditionalFormatting>
  <conditionalFormatting sqref="B4">
    <cfRule type="expression" dxfId="0" priority="8" stopIfTrue="1">
      <formula>$C1048576="非常重要"</formula>
    </cfRule>
    <cfRule type="expression" dxfId="1" priority="9" stopIfTrue="1">
      <formula>$C1048576="重要"</formula>
    </cfRule>
  </conditionalFormatting>
  <conditionalFormatting sqref="B8">
    <cfRule type="expression" dxfId="0" priority="24" stopIfTrue="1">
      <formula>$C8="非常重要"</formula>
    </cfRule>
    <cfRule type="expression" dxfId="1" priority="25" stopIfTrue="1">
      <formula>$C8="重要"</formula>
    </cfRule>
  </conditionalFormatting>
  <conditionalFormatting sqref="F38">
    <cfRule type="expression" dxfId="0" priority="28" stopIfTrue="1">
      <formula>$C37="非常重要"</formula>
    </cfRule>
    <cfRule type="expression" dxfId="1" priority="29" stopIfTrue="1">
      <formula>$C37="重要"</formula>
    </cfRule>
  </conditionalFormatting>
  <conditionalFormatting sqref="B5:B7">
    <cfRule type="expression" dxfId="0" priority="20" stopIfTrue="1">
      <formula>$C5="非常重要"</formula>
    </cfRule>
    <cfRule type="expression" dxfId="1" priority="21" stopIfTrue="1">
      <formula>$C5="重要"</formula>
    </cfRule>
  </conditionalFormatting>
  <conditionalFormatting sqref="C4:D16">
    <cfRule type="expression" dxfId="1" priority="2" stopIfTrue="1">
      <formula>$C4="重要"</formula>
    </cfRule>
    <cfRule type="expression" dxfId="0" priority="1" stopIfTrue="1">
      <formula>$C4="非常重要"</formula>
    </cfRule>
  </conditionalFormatting>
  <conditionalFormatting sqref="G34:H84 B33:F33 B9:B16 B17:D32 B39:F84">
    <cfRule type="expression" dxfId="0" priority="31" stopIfTrue="1">
      <formula>$C9="非常重要"</formula>
    </cfRule>
    <cfRule type="expression" dxfId="1" priority="32" stopIfTrue="1">
      <formula>$C9="重要"</formula>
    </cfRule>
  </conditionalFormatting>
  <conditionalFormatting sqref="B34:F36 B37:E37">
    <cfRule type="expression" dxfId="0" priority="26" stopIfTrue="1">
      <formula>$C34="非常重要"</formula>
    </cfRule>
    <cfRule type="expression" dxfId="1" priority="27" stopIfTrue="1">
      <formula>$C34="重要"</formula>
    </cfRule>
  </conditionalFormatting>
  <conditionalFormatting sqref="B85:H86">
    <cfRule type="expression" dxfId="0" priority="30" stopIfTrue="1">
      <formula>$C85="非常重要"</formula>
    </cfRule>
  </conditionalFormatting>
  <dataValidations count="2">
    <dataValidation type="list" allowBlank="1" showInputMessage="1" showErrorMessage="1" sqref="C3 C4 C5 C6 C7 C8 C9 C10 C11 C12 C13 C14 C15 C16 C17:C32">
      <formula1>"关键参数,非关键参数"</formula1>
    </dataValidation>
    <dataValidation type="list" allowBlank="1" showInputMessage="1" showErrorMessage="1" sqref="D3 D4 D5 D6 D7 D8 D9 D10 D11 D12 D13 D14 D15 D16 D17:D32">
      <formula1>"需要,不需要"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F15" sqref="F15"/>
    </sheetView>
  </sheetViews>
  <sheetFormatPr defaultColWidth="9" defaultRowHeight="13.5"/>
  <cols>
    <col min="1" max="1" width="3.875" style="2" customWidth="1"/>
    <col min="2" max="2" width="20.625" style="2" customWidth="1"/>
    <col min="3" max="3" width="36.5" style="2" customWidth="1"/>
    <col min="4" max="4" width="10.125" style="2" customWidth="1"/>
    <col min="5" max="5" width="8.5" style="2" customWidth="1"/>
    <col min="6" max="6" width="57.875" style="2" customWidth="1"/>
    <col min="7" max="16384" width="9" style="2"/>
  </cols>
  <sheetData>
    <row r="1" spans="1:5">
      <c r="A1" s="48" t="s">
        <v>10</v>
      </c>
      <c r="B1" s="48"/>
      <c r="C1" s="48"/>
      <c r="D1" s="48"/>
      <c r="E1" s="48"/>
    </row>
    <row r="2" spans="1:5">
      <c r="A2" s="48"/>
      <c r="B2" s="48"/>
      <c r="C2" s="48"/>
      <c r="D2" s="48"/>
      <c r="E2" s="48"/>
    </row>
    <row r="3" ht="40.5" spans="1:10">
      <c r="A3" s="36" t="s">
        <v>1</v>
      </c>
      <c r="B3" s="36" t="s">
        <v>11</v>
      </c>
      <c r="C3" s="36" t="s">
        <v>12</v>
      </c>
      <c r="D3" s="36" t="s">
        <v>13</v>
      </c>
      <c r="E3" s="36" t="s">
        <v>3</v>
      </c>
      <c r="F3" s="28" t="s">
        <v>4</v>
      </c>
      <c r="G3" s="28"/>
      <c r="H3" s="28"/>
      <c r="I3" s="28"/>
      <c r="J3" s="28"/>
    </row>
    <row r="4" s="1" customFormat="1" ht="66" customHeight="1" spans="1:10">
      <c r="A4" s="49">
        <v>1</v>
      </c>
      <c r="B4" s="50"/>
      <c r="C4" s="50"/>
      <c r="D4" s="50"/>
      <c r="E4" s="49"/>
      <c r="F4" s="14" t="s">
        <v>14</v>
      </c>
      <c r="G4" s="28"/>
      <c r="H4" s="28"/>
      <c r="I4" s="28"/>
      <c r="J4" s="28"/>
    </row>
    <row r="5" ht="28.15" customHeight="1" spans="1:10">
      <c r="A5" s="49">
        <v>2</v>
      </c>
      <c r="B5" s="50"/>
      <c r="C5" s="51"/>
      <c r="D5" s="50"/>
      <c r="E5" s="49"/>
      <c r="F5" s="14"/>
      <c r="G5" s="28"/>
      <c r="H5" s="28"/>
      <c r="I5" s="28"/>
      <c r="J5" s="28"/>
    </row>
    <row r="6" spans="1:9">
      <c r="A6" s="52">
        <v>3</v>
      </c>
      <c r="B6" s="53"/>
      <c r="C6" s="53"/>
      <c r="D6" s="51"/>
      <c r="E6" s="52"/>
      <c r="F6" s="14"/>
      <c r="G6" s="28"/>
      <c r="H6" s="28"/>
      <c r="I6" s="28"/>
    </row>
    <row r="7" spans="1:6">
      <c r="A7" s="52"/>
      <c r="B7" s="51"/>
      <c r="C7" s="51"/>
      <c r="D7" s="51"/>
      <c r="E7" s="52"/>
      <c r="F7" s="14"/>
    </row>
    <row r="8" spans="1:6">
      <c r="A8" s="52"/>
      <c r="B8" s="51"/>
      <c r="C8" s="51"/>
      <c r="D8" s="51"/>
      <c r="E8" s="52"/>
      <c r="F8" s="14"/>
    </row>
    <row r="9" spans="1:6">
      <c r="A9" s="52"/>
      <c r="B9" s="51"/>
      <c r="C9" s="51"/>
      <c r="D9" s="51"/>
      <c r="E9" s="52"/>
      <c r="F9" s="14"/>
    </row>
    <row r="10" spans="1:6">
      <c r="A10" s="52"/>
      <c r="B10" s="51"/>
      <c r="C10" s="51"/>
      <c r="D10" s="51"/>
      <c r="E10" s="52"/>
      <c r="F10" s="14"/>
    </row>
    <row r="11" spans="1:6">
      <c r="A11" s="52"/>
      <c r="B11" s="51"/>
      <c r="C11" s="51"/>
      <c r="D11" s="51"/>
      <c r="E11" s="52"/>
      <c r="F11" s="14"/>
    </row>
    <row r="12" spans="1:5">
      <c r="A12" s="52"/>
      <c r="B12" s="51"/>
      <c r="C12" s="51"/>
      <c r="D12" s="51"/>
      <c r="E12" s="52"/>
    </row>
    <row r="13" spans="1:5">
      <c r="A13" s="52"/>
      <c r="B13" s="51"/>
      <c r="C13" s="51"/>
      <c r="D13" s="51"/>
      <c r="E13" s="52"/>
    </row>
    <row r="14" spans="1:5">
      <c r="A14" s="52"/>
      <c r="B14" s="51"/>
      <c r="C14" s="51"/>
      <c r="D14" s="51"/>
      <c r="E14" s="52"/>
    </row>
    <row r="15" spans="1:5">
      <c r="A15" s="52"/>
      <c r="B15" s="51"/>
      <c r="C15" s="51"/>
      <c r="D15" s="51"/>
      <c r="E15" s="52"/>
    </row>
    <row r="16" spans="1:5">
      <c r="A16" s="52"/>
      <c r="B16" s="51"/>
      <c r="C16" s="51"/>
      <c r="D16" s="51"/>
      <c r="E16" s="52"/>
    </row>
    <row r="17" spans="1:5">
      <c r="A17" s="52"/>
      <c r="B17" s="51"/>
      <c r="C17" s="51"/>
      <c r="D17" s="51"/>
      <c r="E17" s="52"/>
    </row>
    <row r="18" spans="1:5">
      <c r="A18" s="52"/>
      <c r="B18" s="51"/>
      <c r="C18" s="51"/>
      <c r="D18" s="51"/>
      <c r="E18" s="52"/>
    </row>
    <row r="19" spans="1:5">
      <c r="A19" s="54"/>
      <c r="B19" s="54"/>
      <c r="C19" s="54"/>
      <c r="D19" s="54"/>
      <c r="E19" s="54"/>
    </row>
    <row r="20" spans="2:3">
      <c r="B20" s="55"/>
      <c r="C20" s="55"/>
    </row>
    <row r="21" spans="2:2">
      <c r="B21" s="55"/>
    </row>
    <row r="22" spans="2:2">
      <c r="B22" s="55"/>
    </row>
    <row r="23" spans="2:2">
      <c r="B23" s="55"/>
    </row>
    <row r="24" spans="2:2">
      <c r="B24" s="55"/>
    </row>
  </sheetData>
  <sheetProtection selectLockedCells="1"/>
  <mergeCells count="2">
    <mergeCell ref="F4:F11"/>
    <mergeCell ref="A1:E2"/>
  </mergeCells>
  <dataValidations count="2">
    <dataValidation type="list" allowBlank="1" showInputMessage="1" showErrorMessage="1" errorTitle="输入有误" error="只能从下来选项中选择" sqref="C5">
      <formula1>"2年,3年,4年,5年,6年,7年,8年,9年,10年"</formula1>
    </dataValidation>
    <dataValidation type="list" allowBlank="1" showInputMessage="1" showErrorMessage="1" sqref="E4:E18">
      <formula1>"是,否"</formula1>
    </dataValidation>
  </dataValidations>
  <pageMargins left="0.75" right="0.75" top="0.979166666666667" bottom="0.979166666666667" header="0.509027777777778" footer="0.50902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I22" sqref="I22"/>
    </sheetView>
  </sheetViews>
  <sheetFormatPr defaultColWidth="9" defaultRowHeight="13.5"/>
  <cols>
    <col min="1" max="1" width="4.9" style="34" customWidth="1"/>
    <col min="2" max="2" width="22.8" style="34" customWidth="1"/>
    <col min="3" max="3" width="10.6" style="34" customWidth="1"/>
    <col min="4" max="4" width="25.8" style="34" customWidth="1"/>
    <col min="5" max="5" width="6.7" style="34" customWidth="1"/>
    <col min="6" max="6" width="7.5" style="34" customWidth="1"/>
    <col min="7" max="7" width="8.5" style="34" customWidth="1"/>
    <col min="8" max="8" width="14.4" style="34" customWidth="1"/>
    <col min="9" max="9" width="12.8" style="34" customWidth="1"/>
    <col min="10" max="12" width="9" style="34" customWidth="1"/>
    <col min="13" max="13" width="11.75" style="34" customWidth="1"/>
    <col min="14" max="14" width="13.125" style="34" customWidth="1"/>
    <col min="15" max="16384" width="9" style="34"/>
  </cols>
  <sheetData>
    <row r="1" s="34" customFormat="1" ht="23" customHeight="1" spans="1:9">
      <c r="A1" s="35"/>
      <c r="B1" s="35" t="s">
        <v>15</v>
      </c>
      <c r="C1" s="35"/>
      <c r="D1" s="35"/>
      <c r="E1" s="35"/>
      <c r="F1" s="35"/>
      <c r="G1" s="35"/>
      <c r="H1" s="35" t="s">
        <v>16</v>
      </c>
      <c r="I1" s="35">
        <v>21</v>
      </c>
    </row>
    <row r="2" s="34" customFormat="1" ht="31.5" customHeight="1" spans="1:10">
      <c r="A2" s="35" t="s">
        <v>1</v>
      </c>
      <c r="B2" s="35" t="s">
        <v>17</v>
      </c>
      <c r="C2" s="35" t="s">
        <v>18</v>
      </c>
      <c r="D2" s="36" t="s">
        <v>19</v>
      </c>
      <c r="E2" s="35" t="s">
        <v>20</v>
      </c>
      <c r="F2" s="35" t="s">
        <v>21</v>
      </c>
      <c r="G2" s="35" t="s">
        <v>22</v>
      </c>
      <c r="H2" s="35" t="s">
        <v>23</v>
      </c>
      <c r="I2" s="35" t="s">
        <v>24</v>
      </c>
      <c r="J2" s="43" t="s">
        <v>25</v>
      </c>
    </row>
    <row r="3" s="34" customFormat="1" ht="38" customHeight="1" spans="1:14">
      <c r="A3" s="37">
        <v>1</v>
      </c>
      <c r="B3" s="38" t="s">
        <v>26</v>
      </c>
      <c r="C3" s="39">
        <v>234000</v>
      </c>
      <c r="D3" s="40"/>
      <c r="E3" s="41">
        <v>45</v>
      </c>
      <c r="F3" s="42" t="s">
        <v>27</v>
      </c>
      <c r="G3" s="37">
        <f t="shared" ref="G3:G10" si="0">C3/E3</f>
        <v>5200</v>
      </c>
      <c r="H3" s="37">
        <f>C3/$C$18</f>
        <v>0.157300349556332</v>
      </c>
      <c r="I3" s="37">
        <f>H3*$I$1</f>
        <v>3.30330734068297</v>
      </c>
      <c r="J3" s="46" t="s">
        <v>28</v>
      </c>
      <c r="K3" s="47"/>
      <c r="L3" s="47"/>
      <c r="M3" s="47"/>
      <c r="N3" s="47"/>
    </row>
    <row r="4" s="34" customFormat="1" ht="34" customHeight="1" spans="1:14">
      <c r="A4" s="37">
        <v>2</v>
      </c>
      <c r="B4" s="38" t="s">
        <v>29</v>
      </c>
      <c r="C4" s="39">
        <v>225000</v>
      </c>
      <c r="D4" s="40"/>
      <c r="E4" s="41">
        <v>45</v>
      </c>
      <c r="F4" s="42" t="s">
        <v>27</v>
      </c>
      <c r="G4" s="37">
        <f t="shared" si="0"/>
        <v>5000</v>
      </c>
      <c r="H4" s="37">
        <f t="shared" ref="H3:H14" si="1">C4/$C$18</f>
        <v>0.151250336111858</v>
      </c>
      <c r="I4" s="37">
        <f>H4*$I$1</f>
        <v>3.17625705834902</v>
      </c>
      <c r="J4" s="47"/>
      <c r="K4" s="47"/>
      <c r="L4" s="47"/>
      <c r="M4" s="47"/>
      <c r="N4" s="47"/>
    </row>
    <row r="5" s="34" customFormat="1" ht="24" customHeight="1" spans="1:14">
      <c r="A5" s="37">
        <v>3</v>
      </c>
      <c r="B5" s="38" t="s">
        <v>30</v>
      </c>
      <c r="C5" s="39">
        <v>247500</v>
      </c>
      <c r="D5" s="40"/>
      <c r="E5" s="41">
        <v>45</v>
      </c>
      <c r="F5" s="42" t="s">
        <v>27</v>
      </c>
      <c r="G5" s="37">
        <f t="shared" si="0"/>
        <v>5500</v>
      </c>
      <c r="H5" s="37">
        <f t="shared" si="1"/>
        <v>0.166375369723044</v>
      </c>
      <c r="I5" s="37">
        <f>H5*$I$1</f>
        <v>3.49388276418392</v>
      </c>
      <c r="J5" s="47"/>
      <c r="K5" s="47"/>
      <c r="L5" s="47"/>
      <c r="M5" s="47"/>
      <c r="N5" s="47"/>
    </row>
    <row r="6" s="34" customFormat="1" ht="21" customHeight="1" spans="1:14">
      <c r="A6" s="37">
        <v>4</v>
      </c>
      <c r="B6" s="38" t="s">
        <v>31</v>
      </c>
      <c r="C6" s="39">
        <v>306000</v>
      </c>
      <c r="D6" s="40"/>
      <c r="E6" s="41">
        <v>45</v>
      </c>
      <c r="F6" s="42" t="s">
        <v>27</v>
      </c>
      <c r="G6" s="37">
        <f t="shared" si="0"/>
        <v>6800</v>
      </c>
      <c r="H6" s="37">
        <f t="shared" si="1"/>
        <v>0.205700457112127</v>
      </c>
      <c r="I6" s="37">
        <f>H6*$I$1</f>
        <v>4.31970959935467</v>
      </c>
      <c r="J6" s="47"/>
      <c r="K6" s="47"/>
      <c r="L6" s="47"/>
      <c r="M6" s="47"/>
      <c r="N6" s="47"/>
    </row>
    <row r="7" s="34" customFormat="1" ht="21" customHeight="1" spans="1:14">
      <c r="A7" s="37">
        <v>5</v>
      </c>
      <c r="B7" s="38" t="s">
        <v>32</v>
      </c>
      <c r="C7" s="39">
        <v>310500</v>
      </c>
      <c r="D7" s="40"/>
      <c r="E7" s="41">
        <v>45</v>
      </c>
      <c r="F7" s="42" t="s">
        <v>27</v>
      </c>
      <c r="G7" s="37">
        <f t="shared" si="0"/>
        <v>6900</v>
      </c>
      <c r="H7" s="37">
        <f t="shared" si="1"/>
        <v>0.208725463834364</v>
      </c>
      <c r="I7" s="37">
        <f>H7*$I$1</f>
        <v>4.38323474052164</v>
      </c>
      <c r="J7" s="47"/>
      <c r="K7" s="47"/>
      <c r="L7" s="47"/>
      <c r="M7" s="47"/>
      <c r="N7" s="47"/>
    </row>
    <row r="8" s="34" customFormat="1" ht="21" customHeight="1" spans="1:14">
      <c r="A8" s="37">
        <v>6</v>
      </c>
      <c r="B8" s="38" t="s">
        <v>33</v>
      </c>
      <c r="C8" s="39">
        <v>85000</v>
      </c>
      <c r="D8" s="40"/>
      <c r="E8" s="41">
        <v>10</v>
      </c>
      <c r="F8" s="42" t="s">
        <v>27</v>
      </c>
      <c r="G8" s="37">
        <f t="shared" si="0"/>
        <v>8500</v>
      </c>
      <c r="H8" s="37">
        <f t="shared" si="1"/>
        <v>0.0571390158644797</v>
      </c>
      <c r="I8" s="37">
        <f>H8*$I$1</f>
        <v>1.19991933315407</v>
      </c>
      <c r="J8" s="47"/>
      <c r="K8" s="47"/>
      <c r="L8" s="47"/>
      <c r="M8" s="47"/>
      <c r="N8" s="47"/>
    </row>
    <row r="9" s="34" customFormat="1" ht="21" customHeight="1" spans="1:14">
      <c r="A9" s="37">
        <v>7</v>
      </c>
      <c r="B9" s="38" t="s">
        <v>34</v>
      </c>
      <c r="C9" s="39">
        <v>30000</v>
      </c>
      <c r="D9" s="40"/>
      <c r="E9" s="41">
        <v>2</v>
      </c>
      <c r="F9" s="42" t="s">
        <v>27</v>
      </c>
      <c r="G9" s="37">
        <f t="shared" si="0"/>
        <v>15000</v>
      </c>
      <c r="H9" s="37">
        <f t="shared" si="1"/>
        <v>0.0201667114815811</v>
      </c>
      <c r="I9" s="37">
        <f>H9*$I$1</f>
        <v>0.423500941113203</v>
      </c>
      <c r="J9" s="47"/>
      <c r="K9" s="47"/>
      <c r="L9" s="47"/>
      <c r="M9" s="47"/>
      <c r="N9" s="47"/>
    </row>
    <row r="10" s="34" customFormat="1" ht="21" customHeight="1" spans="1:14">
      <c r="A10" s="37">
        <v>8</v>
      </c>
      <c r="B10" s="38" t="s">
        <v>35</v>
      </c>
      <c r="C10" s="39">
        <v>49600</v>
      </c>
      <c r="D10" s="40"/>
      <c r="E10" s="41">
        <v>2</v>
      </c>
      <c r="F10" s="42" t="s">
        <v>27</v>
      </c>
      <c r="G10" s="37">
        <f t="shared" si="0"/>
        <v>24800</v>
      </c>
      <c r="H10" s="37">
        <f t="shared" si="1"/>
        <v>0.033342296316214</v>
      </c>
      <c r="I10" s="37">
        <f>H10*$I$1</f>
        <v>0.700188222640494</v>
      </c>
      <c r="J10" s="47"/>
      <c r="K10" s="47"/>
      <c r="L10" s="47"/>
      <c r="M10" s="47"/>
      <c r="N10" s="47"/>
    </row>
    <row r="11" s="34" customFormat="1" spans="2:8">
      <c r="B11" s="43"/>
      <c r="C11" s="43"/>
      <c r="D11" s="43"/>
      <c r="E11" s="43"/>
      <c r="F11" s="43"/>
      <c r="G11" s="43"/>
      <c r="H11" s="43"/>
    </row>
    <row r="12" s="34" customFormat="1" spans="2:8">
      <c r="B12" s="43"/>
      <c r="C12" s="43"/>
      <c r="D12" s="43"/>
      <c r="E12" s="43"/>
      <c r="F12" s="43"/>
      <c r="G12" s="43"/>
      <c r="H12" s="43"/>
    </row>
    <row r="18" s="34" customFormat="1" spans="2:3">
      <c r="B18" s="44" t="s">
        <v>36</v>
      </c>
      <c r="C18" s="45">
        <f>SUM(C3:C13)</f>
        <v>1487600</v>
      </c>
    </row>
  </sheetData>
  <sheetProtection selectLockedCells="1"/>
  <mergeCells count="1">
    <mergeCell ref="J3:N10"/>
  </mergeCells>
  <dataValidations count="1">
    <dataValidation type="decimal" operator="greaterThan" allowBlank="1" showInputMessage="1" showErrorMessage="1" sqref="C7 C8 C9 C10 C3:C6">
      <formula1>0</formula1>
    </dataValidation>
  </dataValidations>
  <pageMargins left="0.309027777777778" right="0.309027777777778" top="0.75" bottom="0.75" header="0.309027777777778" footer="0.30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I3" sqref="I3"/>
    </sheetView>
  </sheetViews>
  <sheetFormatPr defaultColWidth="9" defaultRowHeight="13.5"/>
  <cols>
    <col min="1" max="1" width="5.75" style="2" customWidth="1"/>
    <col min="2" max="2" width="33.5" style="3" customWidth="1"/>
    <col min="3" max="3" width="10.75" style="3" customWidth="1"/>
    <col min="4" max="4" width="12" style="2" customWidth="1"/>
    <col min="5" max="6" width="9.75" style="2" customWidth="1"/>
    <col min="7" max="7" width="59.75" style="15" customWidth="1"/>
    <col min="8" max="8" width="13.625" style="2" customWidth="1"/>
    <col min="9" max="9" width="43" style="2" customWidth="1"/>
    <col min="10" max="10" width="9" style="2"/>
    <col min="11" max="11" width="13.25" style="2" customWidth="1"/>
    <col min="12" max="16384" width="9" style="2"/>
  </cols>
  <sheetData>
    <row r="1" s="1" customFormat="1" ht="27" spans="1:8">
      <c r="A1" s="4" t="s">
        <v>37</v>
      </c>
      <c r="B1" s="5" t="str">
        <f>设备清单!B3</f>
        <v>液体表面张力系数测定仪</v>
      </c>
      <c r="C1" s="5" t="s">
        <v>38</v>
      </c>
      <c r="D1" s="5">
        <f>设备清单!I3</f>
        <v>3.30330734068297</v>
      </c>
      <c r="E1" s="4" t="s">
        <v>39</v>
      </c>
      <c r="F1" s="5">
        <f>SUM(E3:E98)</f>
        <v>13</v>
      </c>
      <c r="G1" s="26"/>
      <c r="H1" s="6"/>
    </row>
    <row r="2" s="1" customFormat="1" ht="24.6" customHeight="1" spans="1:7">
      <c r="A2" s="5" t="s">
        <v>40</v>
      </c>
      <c r="B2" s="5" t="s">
        <v>41</v>
      </c>
      <c r="C2" s="5" t="s">
        <v>42</v>
      </c>
      <c r="D2" s="5" t="s">
        <v>43</v>
      </c>
      <c r="E2" s="5" t="s">
        <v>44</v>
      </c>
      <c r="F2" s="5" t="s">
        <v>45</v>
      </c>
      <c r="G2" s="27" t="s">
        <v>4</v>
      </c>
    </row>
    <row r="3" ht="266" customHeight="1" spans="1:9">
      <c r="A3" s="8">
        <v>1</v>
      </c>
      <c r="B3" s="25" t="s">
        <v>46</v>
      </c>
      <c r="C3" s="10" t="s">
        <v>47</v>
      </c>
      <c r="D3" s="11" t="s">
        <v>48</v>
      </c>
      <c r="E3" s="12">
        <f>IF(C3="关键参数",2,IF(C3="非关键参数",1,""))</f>
        <v>1</v>
      </c>
      <c r="F3" s="13">
        <f>E3/$F$1*$D$1</f>
        <v>0.254100564667921</v>
      </c>
      <c r="G3" s="14" t="s">
        <v>49</v>
      </c>
      <c r="H3" s="28"/>
      <c r="I3" s="32"/>
    </row>
    <row r="4" ht="38.25" spans="1:9">
      <c r="A4" s="8">
        <v>2</v>
      </c>
      <c r="B4" s="25" t="s">
        <v>50</v>
      </c>
      <c r="C4" s="10" t="s">
        <v>47</v>
      </c>
      <c r="D4" s="11" t="s">
        <v>48</v>
      </c>
      <c r="E4" s="12">
        <f>IF(C4="关键参数",2,IF(C4="非关键参数",1,""))</f>
        <v>1</v>
      </c>
      <c r="F4" s="13">
        <f>E4/$F$1*$D$1</f>
        <v>0.254100564667921</v>
      </c>
      <c r="G4" s="14"/>
      <c r="H4" s="29"/>
      <c r="I4" s="33"/>
    </row>
    <row r="5" ht="38.25" spans="1:9">
      <c r="A5" s="8">
        <v>3</v>
      </c>
      <c r="B5" s="20" t="s">
        <v>51</v>
      </c>
      <c r="C5" s="10" t="s">
        <v>47</v>
      </c>
      <c r="D5" s="11" t="s">
        <v>48</v>
      </c>
      <c r="E5" s="12">
        <f t="shared" ref="E5:E8" si="0">IF(C5="关键参数",2,IF(C5="非关键参数",1,""))</f>
        <v>1</v>
      </c>
      <c r="F5" s="13">
        <f>E5/$F$1*$D$1</f>
        <v>0.254100564667921</v>
      </c>
      <c r="G5" s="14"/>
      <c r="H5" s="28"/>
      <c r="I5" s="33"/>
    </row>
    <row r="6" ht="25.5" spans="1:9">
      <c r="A6" s="8">
        <v>4</v>
      </c>
      <c r="B6" s="20" t="s">
        <v>52</v>
      </c>
      <c r="C6" s="10" t="s">
        <v>47</v>
      </c>
      <c r="D6" s="11" t="s">
        <v>48</v>
      </c>
      <c r="E6" s="12">
        <f t="shared" si="0"/>
        <v>1</v>
      </c>
      <c r="F6" s="13">
        <f>E6/$F$1*$D$1</f>
        <v>0.254100564667921</v>
      </c>
      <c r="G6" s="14"/>
      <c r="I6" s="32"/>
    </row>
    <row r="7" spans="1:12">
      <c r="A7" s="8">
        <v>5</v>
      </c>
      <c r="B7" s="20" t="s">
        <v>53</v>
      </c>
      <c r="C7" s="10" t="s">
        <v>47</v>
      </c>
      <c r="D7" s="11" t="s">
        <v>48</v>
      </c>
      <c r="E7" s="12">
        <f t="shared" si="0"/>
        <v>1</v>
      </c>
      <c r="F7" s="13">
        <f t="shared" ref="F4:F13" si="1">E7/$F$1*$D$1</f>
        <v>0.254100564667921</v>
      </c>
      <c r="G7" s="14"/>
      <c r="H7" s="28"/>
      <c r="I7" s="33"/>
      <c r="J7" s="21"/>
      <c r="K7" s="21"/>
      <c r="L7" s="21"/>
    </row>
    <row r="8" spans="1:12">
      <c r="A8" s="8">
        <v>6</v>
      </c>
      <c r="B8" s="9" t="s">
        <v>54</v>
      </c>
      <c r="C8" s="10" t="s">
        <v>47</v>
      </c>
      <c r="D8" s="11" t="s">
        <v>48</v>
      </c>
      <c r="E8" s="12">
        <f>IF(C8="关键参数",5,IF(C8="非关键参数",1,""))</f>
        <v>1</v>
      </c>
      <c r="F8" s="13">
        <f>E8/$F$1*$D$1</f>
        <v>0.254100564667921</v>
      </c>
      <c r="G8" s="14"/>
      <c r="H8" s="28"/>
      <c r="I8" s="33"/>
      <c r="J8" s="21"/>
      <c r="K8" s="21"/>
      <c r="L8" s="21"/>
    </row>
    <row r="9" ht="27" spans="1:12">
      <c r="A9" s="8">
        <v>7</v>
      </c>
      <c r="B9" s="9" t="s">
        <v>55</v>
      </c>
      <c r="C9" s="10" t="s">
        <v>47</v>
      </c>
      <c r="D9" s="11" t="s">
        <v>48</v>
      </c>
      <c r="E9" s="12">
        <f t="shared" ref="E6:E13" si="2">IF(C9="关键参数",2,IF(C9="非关键参数",1,""))</f>
        <v>1</v>
      </c>
      <c r="F9" s="13">
        <f t="shared" si="1"/>
        <v>0.254100564667921</v>
      </c>
      <c r="G9" s="14"/>
      <c r="I9" s="33"/>
      <c r="J9" s="21"/>
      <c r="K9" s="21"/>
      <c r="L9" s="21"/>
    </row>
    <row r="10" spans="1:12">
      <c r="A10" s="8">
        <v>8</v>
      </c>
      <c r="B10" s="9" t="s">
        <v>56</v>
      </c>
      <c r="C10" s="10" t="s">
        <v>47</v>
      </c>
      <c r="D10" s="11" t="s">
        <v>48</v>
      </c>
      <c r="E10" s="12">
        <f t="shared" si="2"/>
        <v>1</v>
      </c>
      <c r="F10" s="13">
        <f t="shared" si="1"/>
        <v>0.254100564667921</v>
      </c>
      <c r="G10" s="14"/>
      <c r="I10" s="33"/>
      <c r="J10" s="21"/>
      <c r="K10" s="21"/>
      <c r="L10" s="21"/>
    </row>
    <row r="11" ht="67.5" spans="1:12">
      <c r="A11" s="8">
        <v>11</v>
      </c>
      <c r="B11" s="9" t="s">
        <v>57</v>
      </c>
      <c r="C11" s="10" t="s">
        <v>58</v>
      </c>
      <c r="D11" s="11" t="s">
        <v>59</v>
      </c>
      <c r="E11" s="12">
        <f t="shared" si="2"/>
        <v>2</v>
      </c>
      <c r="F11" s="13">
        <f t="shared" si="1"/>
        <v>0.508201129335842</v>
      </c>
      <c r="G11" s="14"/>
      <c r="I11" s="33"/>
      <c r="J11" s="21"/>
      <c r="K11" s="21"/>
      <c r="L11" s="21"/>
    </row>
    <row r="12" spans="1:9">
      <c r="A12" s="8">
        <v>12</v>
      </c>
      <c r="B12" s="17" t="s">
        <v>60</v>
      </c>
      <c r="C12" s="10" t="s">
        <v>47</v>
      </c>
      <c r="D12" s="11" t="s">
        <v>48</v>
      </c>
      <c r="E12" s="12">
        <f t="shared" si="2"/>
        <v>1</v>
      </c>
      <c r="F12" s="13">
        <f t="shared" si="1"/>
        <v>0.254100564667921</v>
      </c>
      <c r="G12" s="14"/>
      <c r="I12" s="33"/>
    </row>
    <row r="13" ht="81" spans="1:9">
      <c r="A13" s="8">
        <v>13</v>
      </c>
      <c r="B13" s="17" t="s">
        <v>61</v>
      </c>
      <c r="C13" s="10" t="s">
        <v>58</v>
      </c>
      <c r="D13" s="11" t="s">
        <v>59</v>
      </c>
      <c r="E13" s="12">
        <f t="shared" si="2"/>
        <v>2</v>
      </c>
      <c r="F13" s="13">
        <f t="shared" si="1"/>
        <v>0.508201129335842</v>
      </c>
      <c r="G13" s="14"/>
      <c r="I13" s="33"/>
    </row>
    <row r="14" spans="1:9">
      <c r="A14" s="8">
        <v>14</v>
      </c>
      <c r="B14" s="17"/>
      <c r="C14" s="10"/>
      <c r="D14" s="11"/>
      <c r="E14" s="12" t="str">
        <f t="shared" ref="E14:E30" si="3">IF(C14="关键参数",2,IF(C14="非关键参数",1,""))</f>
        <v/>
      </c>
      <c r="F14" s="13" t="e">
        <f t="shared" ref="F14:F30" si="4">E14/$F$1*$D$1</f>
        <v>#VALUE!</v>
      </c>
      <c r="G14" s="14"/>
      <c r="I14" s="33"/>
    </row>
    <row r="15" spans="1:9">
      <c r="A15" s="8">
        <v>15</v>
      </c>
      <c r="B15" s="17"/>
      <c r="C15" s="10"/>
      <c r="D15" s="11"/>
      <c r="E15" s="12" t="str">
        <f t="shared" si="3"/>
        <v/>
      </c>
      <c r="F15" s="13" t="e">
        <f t="shared" si="4"/>
        <v>#VALUE!</v>
      </c>
      <c r="G15" s="14"/>
      <c r="I15" s="33"/>
    </row>
    <row r="16" spans="1:9">
      <c r="A16" s="8">
        <v>16</v>
      </c>
      <c r="B16" s="17"/>
      <c r="C16" s="10"/>
      <c r="D16" s="11"/>
      <c r="E16" s="12" t="str">
        <f t="shared" si="3"/>
        <v/>
      </c>
      <c r="F16" s="13" t="e">
        <f t="shared" si="4"/>
        <v>#VALUE!</v>
      </c>
      <c r="G16" s="14"/>
      <c r="I16" s="33"/>
    </row>
    <row r="17" spans="1:7">
      <c r="A17" s="8">
        <v>17</v>
      </c>
      <c r="C17" s="10"/>
      <c r="D17" s="11"/>
      <c r="E17" s="12" t="str">
        <f t="shared" si="3"/>
        <v/>
      </c>
      <c r="F17" s="13" t="e">
        <f t="shared" si="4"/>
        <v>#VALUE!</v>
      </c>
      <c r="G17" s="30"/>
    </row>
    <row r="18" spans="1:7">
      <c r="A18" s="8">
        <v>18</v>
      </c>
      <c r="B18" s="17"/>
      <c r="C18" s="10"/>
      <c r="D18" s="11"/>
      <c r="E18" s="12" t="str">
        <f t="shared" si="3"/>
        <v/>
      </c>
      <c r="F18" s="13" t="e">
        <f t="shared" si="4"/>
        <v>#VALUE!</v>
      </c>
      <c r="G18" s="30"/>
    </row>
    <row r="19" spans="1:7">
      <c r="A19" s="8">
        <v>19</v>
      </c>
      <c r="B19" s="17"/>
      <c r="C19" s="10"/>
      <c r="D19" s="11"/>
      <c r="E19" s="12" t="str">
        <f t="shared" si="3"/>
        <v/>
      </c>
      <c r="F19" s="13" t="e">
        <f t="shared" si="4"/>
        <v>#VALUE!</v>
      </c>
      <c r="G19" s="30"/>
    </row>
    <row r="20" spans="1:7">
      <c r="A20" s="8">
        <v>20</v>
      </c>
      <c r="B20" s="17"/>
      <c r="C20" s="10"/>
      <c r="D20" s="11"/>
      <c r="E20" s="12" t="str">
        <f t="shared" si="3"/>
        <v/>
      </c>
      <c r="F20" s="13" t="e">
        <f t="shared" si="4"/>
        <v>#VALUE!</v>
      </c>
      <c r="G20" s="30"/>
    </row>
    <row r="21" spans="1:7">
      <c r="A21" s="8">
        <v>21</v>
      </c>
      <c r="B21" s="17"/>
      <c r="C21" s="10"/>
      <c r="D21" s="11"/>
      <c r="E21" s="12" t="str">
        <f t="shared" si="3"/>
        <v/>
      </c>
      <c r="F21" s="13" t="e">
        <f t="shared" si="4"/>
        <v>#VALUE!</v>
      </c>
      <c r="G21" s="30"/>
    </row>
    <row r="22" spans="1:6">
      <c r="A22" s="8">
        <v>22</v>
      </c>
      <c r="B22" s="17"/>
      <c r="C22" s="10"/>
      <c r="D22" s="11"/>
      <c r="E22" s="12" t="str">
        <f t="shared" si="3"/>
        <v/>
      </c>
      <c r="F22" s="13" t="e">
        <f t="shared" si="4"/>
        <v>#VALUE!</v>
      </c>
    </row>
    <row r="23" spans="1:6">
      <c r="A23" s="8">
        <v>23</v>
      </c>
      <c r="B23" s="17"/>
      <c r="C23" s="10"/>
      <c r="D23" s="11"/>
      <c r="E23" s="12" t="str">
        <f t="shared" si="3"/>
        <v/>
      </c>
      <c r="F23" s="13" t="e">
        <f t="shared" si="4"/>
        <v>#VALUE!</v>
      </c>
    </row>
    <row r="24" spans="1:6">
      <c r="A24" s="8">
        <v>24</v>
      </c>
      <c r="B24" s="17"/>
      <c r="C24" s="10"/>
      <c r="D24" s="11"/>
      <c r="E24" s="12" t="str">
        <f t="shared" si="3"/>
        <v/>
      </c>
      <c r="F24" s="13" t="e">
        <f t="shared" si="4"/>
        <v>#VALUE!</v>
      </c>
    </row>
    <row r="25" spans="1:6">
      <c r="A25" s="8">
        <v>25</v>
      </c>
      <c r="B25" s="17"/>
      <c r="C25" s="10"/>
      <c r="D25" s="11"/>
      <c r="E25" s="12" t="str">
        <f t="shared" si="3"/>
        <v/>
      </c>
      <c r="F25" s="13" t="e">
        <f t="shared" si="4"/>
        <v>#VALUE!</v>
      </c>
    </row>
    <row r="26" spans="1:6">
      <c r="A26" s="8">
        <v>26</v>
      </c>
      <c r="B26" s="17"/>
      <c r="C26" s="10"/>
      <c r="D26" s="11"/>
      <c r="E26" s="12" t="str">
        <f t="shared" si="3"/>
        <v/>
      </c>
      <c r="F26" s="13" t="e">
        <f t="shared" si="4"/>
        <v>#VALUE!</v>
      </c>
    </row>
    <row r="27" spans="1:6">
      <c r="A27" s="8">
        <v>27</v>
      </c>
      <c r="B27" s="17"/>
      <c r="C27" s="10"/>
      <c r="D27" s="11"/>
      <c r="E27" s="12" t="str">
        <f t="shared" si="3"/>
        <v/>
      </c>
      <c r="F27" s="13" t="e">
        <f t="shared" si="4"/>
        <v>#VALUE!</v>
      </c>
    </row>
    <row r="28" spans="1:6">
      <c r="A28" s="8">
        <v>28</v>
      </c>
      <c r="B28" s="17"/>
      <c r="C28" s="10"/>
      <c r="D28" s="11"/>
      <c r="E28" s="12" t="str">
        <f t="shared" si="3"/>
        <v/>
      </c>
      <c r="F28" s="13" t="e">
        <f t="shared" si="4"/>
        <v>#VALUE!</v>
      </c>
    </row>
    <row r="29" spans="1:6">
      <c r="A29" s="8">
        <v>29</v>
      </c>
      <c r="B29" s="17"/>
      <c r="C29" s="10"/>
      <c r="D29" s="11"/>
      <c r="E29" s="12" t="str">
        <f t="shared" si="3"/>
        <v/>
      </c>
      <c r="F29" s="13" t="e">
        <f t="shared" si="4"/>
        <v>#VALUE!</v>
      </c>
    </row>
    <row r="30" spans="1:6">
      <c r="A30" s="8">
        <v>30</v>
      </c>
      <c r="B30" s="17"/>
      <c r="C30" s="10"/>
      <c r="D30" s="11"/>
      <c r="E30" s="12" t="str">
        <f t="shared" si="3"/>
        <v/>
      </c>
      <c r="F30" s="13" t="e">
        <f t="shared" si="4"/>
        <v>#VALUE!</v>
      </c>
    </row>
    <row r="31" spans="1:6">
      <c r="A31" s="18"/>
      <c r="B31" s="18"/>
      <c r="C31" s="18"/>
      <c r="D31" s="18"/>
      <c r="E31" s="18"/>
      <c r="F31" s="18"/>
    </row>
    <row r="32" spans="2:8">
      <c r="B32" s="19"/>
      <c r="C32" s="18"/>
      <c r="D32" s="18"/>
      <c r="E32" s="18"/>
      <c r="F32" s="18"/>
      <c r="G32" s="31"/>
      <c r="H32" s="18"/>
    </row>
    <row r="33" spans="2:8">
      <c r="B33" s="19"/>
      <c r="C33" s="18"/>
      <c r="D33" s="18"/>
      <c r="E33" s="18"/>
      <c r="F33" s="18"/>
      <c r="G33" s="31"/>
      <c r="H33" s="18"/>
    </row>
    <row r="34" spans="2:8">
      <c r="B34" s="19"/>
      <c r="C34" s="18"/>
      <c r="D34" s="18"/>
      <c r="E34" s="18"/>
      <c r="F34" s="18"/>
      <c r="G34" s="31"/>
      <c r="H34" s="18"/>
    </row>
    <row r="35" spans="1:8">
      <c r="A35" s="18"/>
      <c r="B35" s="19"/>
      <c r="C35" s="18"/>
      <c r="D35" s="18"/>
      <c r="E35" s="18"/>
      <c r="F35" s="18"/>
      <c r="G35" s="31"/>
      <c r="H35" s="18"/>
    </row>
    <row r="36" spans="1:8">
      <c r="A36" s="18"/>
      <c r="B36" s="19"/>
      <c r="D36" s="3"/>
      <c r="E36" s="3"/>
      <c r="F36" s="18"/>
      <c r="G36" s="31"/>
      <c r="H36" s="18"/>
    </row>
    <row r="37" spans="1:8">
      <c r="A37" s="18"/>
      <c r="C37" s="18"/>
      <c r="D37" s="18"/>
      <c r="E37" s="18"/>
      <c r="F37" s="18"/>
      <c r="G37" s="31"/>
      <c r="H37" s="18"/>
    </row>
    <row r="38" spans="1:8">
      <c r="A38" s="18"/>
      <c r="B38" s="18"/>
      <c r="C38" s="18"/>
      <c r="D38" s="18"/>
      <c r="E38" s="18"/>
      <c r="F38" s="18"/>
      <c r="G38" s="31"/>
      <c r="H38" s="18"/>
    </row>
    <row r="39" spans="1:8">
      <c r="A39" s="18"/>
      <c r="B39" s="18"/>
      <c r="C39" s="18"/>
      <c r="D39" s="18"/>
      <c r="E39" s="18"/>
      <c r="F39" s="18"/>
      <c r="G39" s="31"/>
      <c r="H39" s="18"/>
    </row>
    <row r="40" spans="1:8">
      <c r="A40" s="18"/>
      <c r="B40" s="18"/>
      <c r="C40" s="18"/>
      <c r="D40" s="18"/>
      <c r="E40" s="18"/>
      <c r="F40" s="18"/>
      <c r="G40" s="31"/>
      <c r="H40" s="18"/>
    </row>
    <row r="41" spans="1:8">
      <c r="A41" s="18"/>
      <c r="B41" s="18"/>
      <c r="C41" s="18"/>
      <c r="D41" s="18"/>
      <c r="E41" s="18"/>
      <c r="F41" s="18"/>
      <c r="G41" s="31"/>
      <c r="H41" s="18"/>
    </row>
    <row r="42" spans="1:8">
      <c r="A42" s="18"/>
      <c r="B42" s="18"/>
      <c r="C42" s="18"/>
      <c r="D42" s="18"/>
      <c r="E42" s="18"/>
      <c r="F42" s="18"/>
      <c r="G42" s="31"/>
      <c r="H42" s="18"/>
    </row>
    <row r="43" spans="1:8">
      <c r="A43" s="18"/>
      <c r="B43" s="18"/>
      <c r="C43" s="18"/>
      <c r="D43" s="18"/>
      <c r="E43" s="18"/>
      <c r="F43" s="18"/>
      <c r="G43" s="31"/>
      <c r="H43" s="18"/>
    </row>
    <row r="44" spans="1:8">
      <c r="A44" s="18"/>
      <c r="B44" s="18"/>
      <c r="C44" s="18"/>
      <c r="D44" s="18"/>
      <c r="E44" s="18"/>
      <c r="F44" s="18"/>
      <c r="G44" s="31"/>
      <c r="H44" s="18"/>
    </row>
    <row r="45" spans="1:8">
      <c r="A45" s="18"/>
      <c r="B45" s="18"/>
      <c r="C45" s="18"/>
      <c r="D45" s="18"/>
      <c r="E45" s="18"/>
      <c r="F45" s="18"/>
      <c r="G45" s="31"/>
      <c r="H45" s="18"/>
    </row>
    <row r="46" spans="1:8">
      <c r="A46" s="18"/>
      <c r="B46" s="18"/>
      <c r="C46" s="18"/>
      <c r="D46" s="18"/>
      <c r="E46" s="18"/>
      <c r="F46" s="18"/>
      <c r="G46" s="31"/>
      <c r="H46" s="18"/>
    </row>
    <row r="47" spans="1:8">
      <c r="A47" s="18"/>
      <c r="B47" s="18"/>
      <c r="C47" s="18"/>
      <c r="D47" s="18"/>
      <c r="E47" s="18"/>
      <c r="F47" s="18"/>
      <c r="G47" s="31"/>
      <c r="H47" s="18"/>
    </row>
    <row r="48" spans="1:8">
      <c r="A48" s="18"/>
      <c r="B48" s="18"/>
      <c r="C48" s="18"/>
      <c r="D48" s="18"/>
      <c r="E48" s="18"/>
      <c r="F48" s="18"/>
      <c r="G48" s="31"/>
      <c r="H48" s="18"/>
    </row>
    <row r="49" spans="1:8">
      <c r="A49" s="18"/>
      <c r="B49" s="18"/>
      <c r="C49" s="18"/>
      <c r="D49" s="18"/>
      <c r="E49" s="18"/>
      <c r="F49" s="18"/>
      <c r="G49" s="31"/>
      <c r="H49" s="18"/>
    </row>
    <row r="50" spans="1:8">
      <c r="A50" s="18"/>
      <c r="B50" s="18"/>
      <c r="C50" s="18"/>
      <c r="D50" s="18"/>
      <c r="E50" s="18"/>
      <c r="F50" s="18"/>
      <c r="G50" s="31"/>
      <c r="H50" s="18"/>
    </row>
    <row r="51" spans="1:8">
      <c r="A51" s="18"/>
      <c r="B51" s="18"/>
      <c r="C51" s="18"/>
      <c r="D51" s="18"/>
      <c r="E51" s="18"/>
      <c r="F51" s="18"/>
      <c r="G51" s="31"/>
      <c r="H51" s="18"/>
    </row>
    <row r="52" spans="1:8">
      <c r="A52" s="18"/>
      <c r="B52" s="18"/>
      <c r="C52" s="18"/>
      <c r="D52" s="18"/>
      <c r="E52" s="18"/>
      <c r="F52" s="18"/>
      <c r="G52" s="31"/>
      <c r="H52" s="18"/>
    </row>
    <row r="53" spans="1:8">
      <c r="A53" s="18"/>
      <c r="B53" s="18"/>
      <c r="C53" s="18"/>
      <c r="D53" s="18"/>
      <c r="E53" s="18"/>
      <c r="F53" s="18"/>
      <c r="G53" s="31"/>
      <c r="H53" s="18"/>
    </row>
    <row r="54" spans="1:8">
      <c r="A54" s="18"/>
      <c r="B54" s="18"/>
      <c r="C54" s="18"/>
      <c r="D54" s="18"/>
      <c r="E54" s="18"/>
      <c r="F54" s="18"/>
      <c r="G54" s="31"/>
      <c r="H54" s="18"/>
    </row>
    <row r="55" spans="1:8">
      <c r="A55" s="18"/>
      <c r="B55" s="18"/>
      <c r="C55" s="18"/>
      <c r="D55" s="18"/>
      <c r="E55" s="18"/>
      <c r="F55" s="18"/>
      <c r="G55" s="31"/>
      <c r="H55" s="18"/>
    </row>
    <row r="56" spans="1:8">
      <c r="A56" s="18"/>
      <c r="B56" s="18"/>
      <c r="C56" s="18"/>
      <c r="D56" s="18"/>
      <c r="E56" s="18"/>
      <c r="F56" s="18"/>
      <c r="G56" s="31"/>
      <c r="H56" s="18"/>
    </row>
    <row r="57" spans="1:8">
      <c r="A57" s="18"/>
      <c r="B57" s="18"/>
      <c r="C57" s="18"/>
      <c r="D57" s="18"/>
      <c r="E57" s="18"/>
      <c r="F57" s="18"/>
      <c r="G57" s="31"/>
      <c r="H57" s="18"/>
    </row>
    <row r="58" spans="1:8">
      <c r="A58" s="18"/>
      <c r="B58" s="18"/>
      <c r="C58" s="18"/>
      <c r="D58" s="18"/>
      <c r="E58" s="18"/>
      <c r="F58" s="18"/>
      <c r="G58" s="31"/>
      <c r="H58" s="18"/>
    </row>
    <row r="59" spans="1:8">
      <c r="A59" s="18"/>
      <c r="B59" s="18"/>
      <c r="C59" s="18"/>
      <c r="D59" s="18"/>
      <c r="E59" s="18"/>
      <c r="F59" s="18"/>
      <c r="G59" s="31"/>
      <c r="H59" s="18"/>
    </row>
    <row r="60" spans="1:8">
      <c r="A60" s="18"/>
      <c r="B60" s="18"/>
      <c r="C60" s="18"/>
      <c r="D60" s="18"/>
      <c r="E60" s="18"/>
      <c r="F60" s="18"/>
      <c r="G60" s="31"/>
      <c r="H60" s="18"/>
    </row>
    <row r="61" spans="1:8">
      <c r="A61" s="18"/>
      <c r="B61" s="18"/>
      <c r="C61" s="18"/>
      <c r="D61" s="18"/>
      <c r="E61" s="18"/>
      <c r="F61" s="18"/>
      <c r="G61" s="31"/>
      <c r="H61" s="18"/>
    </row>
    <row r="62" spans="1:8">
      <c r="A62" s="18"/>
      <c r="B62" s="18"/>
      <c r="C62" s="18"/>
      <c r="D62" s="18"/>
      <c r="E62" s="18"/>
      <c r="F62" s="18"/>
      <c r="G62" s="31"/>
      <c r="H62" s="18"/>
    </row>
    <row r="63" spans="1:8">
      <c r="A63" s="18"/>
      <c r="B63" s="18"/>
      <c r="C63" s="18"/>
      <c r="D63" s="18"/>
      <c r="E63" s="18"/>
      <c r="F63" s="18"/>
      <c r="G63" s="31"/>
      <c r="H63" s="18"/>
    </row>
    <row r="64" spans="1:8">
      <c r="A64" s="18"/>
      <c r="B64" s="18"/>
      <c r="C64" s="18"/>
      <c r="D64" s="18"/>
      <c r="E64" s="18"/>
      <c r="F64" s="18"/>
      <c r="G64" s="31"/>
      <c r="H64" s="18"/>
    </row>
    <row r="65" spans="1:8">
      <c r="A65" s="18"/>
      <c r="B65" s="18"/>
      <c r="C65" s="18"/>
      <c r="D65" s="18"/>
      <c r="E65" s="18"/>
      <c r="F65" s="18"/>
      <c r="G65" s="31"/>
      <c r="H65" s="18"/>
    </row>
    <row r="66" spans="1:8">
      <c r="A66" s="18"/>
      <c r="B66" s="18"/>
      <c r="C66" s="18"/>
      <c r="D66" s="18"/>
      <c r="E66" s="18"/>
      <c r="F66" s="18"/>
      <c r="G66" s="31"/>
      <c r="H66" s="18"/>
    </row>
    <row r="67" spans="1:8">
      <c r="A67" s="18"/>
      <c r="B67" s="18"/>
      <c r="C67" s="18"/>
      <c r="D67" s="18"/>
      <c r="E67" s="18"/>
      <c r="F67" s="18"/>
      <c r="G67" s="31"/>
      <c r="H67" s="18"/>
    </row>
    <row r="68" spans="1:8">
      <c r="A68" s="18"/>
      <c r="B68" s="18"/>
      <c r="C68" s="18"/>
      <c r="D68" s="18"/>
      <c r="E68" s="18"/>
      <c r="F68" s="18"/>
      <c r="G68" s="31"/>
      <c r="H68" s="18"/>
    </row>
    <row r="69" spans="1:8">
      <c r="A69" s="18"/>
      <c r="B69" s="18"/>
      <c r="C69" s="18"/>
      <c r="D69" s="18"/>
      <c r="E69" s="18"/>
      <c r="F69" s="18"/>
      <c r="G69" s="31"/>
      <c r="H69" s="18"/>
    </row>
    <row r="70" spans="1:8">
      <c r="A70" s="18"/>
      <c r="B70" s="18"/>
      <c r="C70" s="18"/>
      <c r="D70" s="18"/>
      <c r="E70" s="18"/>
      <c r="F70" s="18"/>
      <c r="G70" s="31"/>
      <c r="H70" s="18"/>
    </row>
    <row r="71" spans="1:8">
      <c r="A71" s="18"/>
      <c r="B71" s="18"/>
      <c r="C71" s="18"/>
      <c r="D71" s="18"/>
      <c r="E71" s="18"/>
      <c r="F71" s="18"/>
      <c r="G71" s="31"/>
      <c r="H71" s="18"/>
    </row>
    <row r="72" spans="1:8">
      <c r="A72" s="18"/>
      <c r="B72" s="18"/>
      <c r="C72" s="18"/>
      <c r="D72" s="18"/>
      <c r="E72" s="18"/>
      <c r="F72" s="18"/>
      <c r="G72" s="31"/>
      <c r="H72" s="18"/>
    </row>
    <row r="73" spans="1:8">
      <c r="A73" s="18"/>
      <c r="B73" s="18"/>
      <c r="C73" s="18"/>
      <c r="D73" s="18"/>
      <c r="E73" s="18"/>
      <c r="F73" s="18"/>
      <c r="G73" s="31"/>
      <c r="H73" s="18"/>
    </row>
    <row r="74" spans="1:8">
      <c r="A74" s="18"/>
      <c r="B74" s="18"/>
      <c r="C74" s="18"/>
      <c r="D74" s="18"/>
      <c r="E74" s="18"/>
      <c r="F74" s="18"/>
      <c r="G74" s="31"/>
      <c r="H74" s="18"/>
    </row>
    <row r="75" spans="1:8">
      <c r="A75" s="18"/>
      <c r="B75" s="18"/>
      <c r="C75" s="18"/>
      <c r="D75" s="18"/>
      <c r="E75" s="18"/>
      <c r="F75" s="18"/>
      <c r="G75" s="31"/>
      <c r="H75" s="18"/>
    </row>
    <row r="76" spans="1:8">
      <c r="A76" s="18"/>
      <c r="B76" s="18"/>
      <c r="C76" s="18"/>
      <c r="D76" s="18"/>
      <c r="E76" s="18"/>
      <c r="F76" s="18"/>
      <c r="G76" s="31"/>
      <c r="H76" s="18"/>
    </row>
    <row r="77" spans="1:8">
      <c r="A77" s="18"/>
      <c r="B77" s="18"/>
      <c r="C77" s="18"/>
      <c r="D77" s="18"/>
      <c r="E77" s="18"/>
      <c r="F77" s="18"/>
      <c r="G77" s="31"/>
      <c r="H77" s="18"/>
    </row>
    <row r="78" spans="1:8">
      <c r="A78" s="18"/>
      <c r="B78" s="18"/>
      <c r="C78" s="18"/>
      <c r="D78" s="18"/>
      <c r="E78" s="18"/>
      <c r="F78" s="18"/>
      <c r="G78" s="31"/>
      <c r="H78" s="18"/>
    </row>
    <row r="79" spans="1:8">
      <c r="A79" s="18"/>
      <c r="B79" s="18"/>
      <c r="C79" s="18"/>
      <c r="D79" s="18"/>
      <c r="E79" s="18"/>
      <c r="F79" s="18"/>
      <c r="G79" s="31"/>
      <c r="H79" s="18"/>
    </row>
    <row r="80" spans="1:8">
      <c r="A80" s="18"/>
      <c r="B80" s="18"/>
      <c r="C80" s="18"/>
      <c r="D80" s="18"/>
      <c r="E80" s="18"/>
      <c r="F80" s="18"/>
      <c r="G80" s="31"/>
      <c r="H80" s="18"/>
    </row>
    <row r="81" spans="1:8">
      <c r="A81" s="18"/>
      <c r="B81" s="18"/>
      <c r="C81" s="18"/>
      <c r="D81" s="18"/>
      <c r="E81" s="18"/>
      <c r="F81" s="18"/>
      <c r="G81" s="31"/>
      <c r="H81" s="18"/>
    </row>
    <row r="82" spans="1:8">
      <c r="A82" s="18"/>
      <c r="B82" s="18"/>
      <c r="C82" s="18"/>
      <c r="D82" s="18"/>
      <c r="E82" s="18"/>
      <c r="F82" s="18"/>
      <c r="G82" s="31"/>
      <c r="H82" s="18"/>
    </row>
    <row r="83" spans="1:8">
      <c r="A83" s="18"/>
      <c r="B83" s="18"/>
      <c r="C83" s="18"/>
      <c r="D83" s="18"/>
      <c r="E83" s="18"/>
      <c r="F83" s="18"/>
      <c r="G83" s="31"/>
      <c r="H83" s="18"/>
    </row>
    <row r="84" spans="1:8">
      <c r="A84" s="18"/>
      <c r="B84" s="18"/>
      <c r="C84" s="18"/>
      <c r="D84" s="18"/>
      <c r="E84" s="18"/>
      <c r="F84" s="18"/>
      <c r="G84" s="31"/>
      <c r="H84" s="18"/>
    </row>
    <row r="85" spans="1:8">
      <c r="A85" s="18"/>
      <c r="B85" s="18"/>
      <c r="C85" s="18"/>
      <c r="D85" s="18"/>
      <c r="E85" s="18"/>
      <c r="F85" s="18"/>
      <c r="G85" s="31"/>
      <c r="H85" s="18"/>
    </row>
    <row r="86" spans="1:8">
      <c r="A86" s="18"/>
      <c r="B86" s="18"/>
      <c r="C86" s="18"/>
      <c r="D86" s="18"/>
      <c r="E86" s="18"/>
      <c r="F86" s="18"/>
      <c r="G86" s="31"/>
      <c r="H86" s="18"/>
    </row>
    <row r="87" spans="1:8">
      <c r="A87" s="18"/>
      <c r="B87" s="18"/>
      <c r="C87" s="18"/>
      <c r="D87" s="18"/>
      <c r="E87" s="18"/>
      <c r="F87" s="18"/>
      <c r="G87" s="31"/>
      <c r="H87" s="18"/>
    </row>
  </sheetData>
  <sheetProtection selectLockedCells="1"/>
  <protectedRanges>
    <protectedRange sqref="C5 C4 C6 C7 C8 C3 C9 C10 C11 C12 B13 B14:C30 C13" name="区域1"/>
  </protectedRanges>
  <mergeCells count="1">
    <mergeCell ref="G3:G16"/>
  </mergeCells>
  <conditionalFormatting sqref="C6:D6">
    <cfRule type="expression" dxfId="0" priority="17" stopIfTrue="1">
      <formula>$C6="非常重要"</formula>
    </cfRule>
    <cfRule type="expression" dxfId="1" priority="19" stopIfTrue="1">
      <formula>$C6="重要"</formula>
    </cfRule>
  </conditionalFormatting>
  <conditionalFormatting sqref="C7:D7">
    <cfRule type="expression" dxfId="0" priority="16" stopIfTrue="1">
      <formula>$C7="非常重要"</formula>
    </cfRule>
    <cfRule type="expression" dxfId="1" priority="18" stopIfTrue="1">
      <formula>$C7="重要"</formula>
    </cfRule>
  </conditionalFormatting>
  <conditionalFormatting sqref="B8">
    <cfRule type="expression" dxfId="0" priority="44" stopIfTrue="1">
      <formula>$C4="非常重要"</formula>
    </cfRule>
    <cfRule type="expression" dxfId="1" priority="45" stopIfTrue="1">
      <formula>$C4="重要"</formula>
    </cfRule>
  </conditionalFormatting>
  <conditionalFormatting sqref="C8:D8">
    <cfRule type="expression" dxfId="0" priority="14" stopIfTrue="1">
      <formula>$C8="非常重要"</formula>
    </cfRule>
    <cfRule type="expression" dxfId="1" priority="15" stopIfTrue="1">
      <formula>$C8="重要"</formula>
    </cfRule>
  </conditionalFormatting>
  <conditionalFormatting sqref="C9:D9">
    <cfRule type="expression" dxfId="1" priority="8" stopIfTrue="1">
      <formula>$C9="重要"</formula>
    </cfRule>
    <cfRule type="expression" dxfId="0" priority="7" stopIfTrue="1">
      <formula>$C9="非常重要"</formula>
    </cfRule>
  </conditionalFormatting>
  <conditionalFormatting sqref="C10:D10">
    <cfRule type="expression" dxfId="1" priority="6" stopIfTrue="1">
      <formula>$C10="重要"</formula>
    </cfRule>
    <cfRule type="expression" dxfId="0" priority="5" stopIfTrue="1">
      <formula>$C10="非常重要"</formula>
    </cfRule>
  </conditionalFormatting>
  <conditionalFormatting sqref="C12:D12">
    <cfRule type="expression" dxfId="1" priority="4" stopIfTrue="1">
      <formula>$C12="重要"</formula>
    </cfRule>
    <cfRule type="expression" dxfId="0" priority="3" stopIfTrue="1">
      <formula>$C12="非常重要"</formula>
    </cfRule>
  </conditionalFormatting>
  <conditionalFormatting sqref="C13:D13">
    <cfRule type="expression" dxfId="1" priority="2" stopIfTrue="1">
      <formula>$C13="重要"</formula>
    </cfRule>
    <cfRule type="expression" dxfId="0" priority="1" stopIfTrue="1">
      <formula>$C13="非常重要"</formula>
    </cfRule>
  </conditionalFormatting>
  <conditionalFormatting sqref="F36:H36">
    <cfRule type="expression" dxfId="0" priority="41" stopIfTrue="1">
      <formula>$C35="非常重要"</formula>
    </cfRule>
    <cfRule type="expression" dxfId="1" priority="42" stopIfTrue="1">
      <formula>$C35="重要"</formula>
    </cfRule>
  </conditionalFormatting>
  <conditionalFormatting sqref="C3:D5">
    <cfRule type="expression" dxfId="0" priority="22" stopIfTrue="1">
      <formula>$C3="非常重要"</formula>
    </cfRule>
    <cfRule type="expression" dxfId="1" priority="23" stopIfTrue="1">
      <formula>$C3="重要"</formula>
    </cfRule>
  </conditionalFormatting>
  <conditionalFormatting sqref="B9:B10 B11:D11 B12:B13 B14:D14">
    <cfRule type="expression" dxfId="0" priority="24" stopIfTrue="1">
      <formula>$C9="非常重要"</formula>
    </cfRule>
    <cfRule type="expression" dxfId="1" priority="25" stopIfTrue="1">
      <formula>$C9="重要"</formula>
    </cfRule>
  </conditionalFormatting>
  <conditionalFormatting sqref="C37:F37 B31:F34 G37:H82 G32:H34 B38:F82 B35:E35 B15:D16 B18:D30 C17:D17">
    <cfRule type="expression" dxfId="0" priority="28" stopIfTrue="1">
      <formula>$C15="非常重要"</formula>
    </cfRule>
    <cfRule type="expression" dxfId="1" priority="29" stopIfTrue="1">
      <formula>$C15="重要"</formula>
    </cfRule>
  </conditionalFormatting>
  <conditionalFormatting sqref="B83:H84">
    <cfRule type="expression" dxfId="0" priority="43" stopIfTrue="1">
      <formula>$C83="非常重要"</formula>
    </cfRule>
  </conditionalFormatting>
  <dataValidations count="2">
    <dataValidation type="list" allowBlank="1" showInputMessage="1" showErrorMessage="1" sqref="D3 D4 D5 D6 D7 D8 D9 D10 D11 D12 D13 D14:D30">
      <formula1>"需要,不需要"</formula1>
    </dataValidation>
    <dataValidation type="list" allowBlank="1" showInputMessage="1" showErrorMessage="1" sqref="C6 C7 C8 C9 C10 C11 C12 C13 C3:C5 C14:C30">
      <formula1>"关键参数,非关键参数"</formula1>
    </dataValidation>
  </dataValidations>
  <pageMargins left="0.709027777777778" right="0.709027777777778" top="0.309027777777778" bottom="0.309027777777778" header="0.309027777777778" footer="0.309027777777778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C9" sqref="C9"/>
    </sheetView>
  </sheetViews>
  <sheetFormatPr defaultColWidth="9" defaultRowHeight="13.5"/>
  <cols>
    <col min="1" max="1" width="5.75" style="2" customWidth="1"/>
    <col min="2" max="2" width="33.5" style="3" customWidth="1"/>
    <col min="3" max="3" width="10.75" style="3" customWidth="1"/>
    <col min="4" max="4" width="12" style="2" customWidth="1"/>
    <col min="5" max="5" width="9.75" style="2" customWidth="1"/>
    <col min="6" max="6" width="13.375" style="2" customWidth="1"/>
    <col min="7" max="7" width="58.125" style="2" customWidth="1"/>
    <col min="8" max="8" width="13.625" style="2" customWidth="1"/>
    <col min="9" max="16384" width="9" style="2"/>
  </cols>
  <sheetData>
    <row r="1" s="1" customFormat="1" ht="27" spans="1:8">
      <c r="A1" s="4" t="s">
        <v>37</v>
      </c>
      <c r="B1" s="5" t="str">
        <f>设备清单!B4</f>
        <v>模拟法测绘静电场（电）</v>
      </c>
      <c r="C1" s="5" t="s">
        <v>38</v>
      </c>
      <c r="D1" s="5">
        <f>设备清单!I4</f>
        <v>3.17625705834902</v>
      </c>
      <c r="E1" s="4" t="s">
        <v>39</v>
      </c>
      <c r="F1" s="5">
        <f>SUM(E3:E100)</f>
        <v>11</v>
      </c>
      <c r="G1" s="6"/>
      <c r="H1" s="6"/>
    </row>
    <row r="2" s="1" customFormat="1" spans="1:7">
      <c r="A2" s="5" t="s">
        <v>40</v>
      </c>
      <c r="B2" s="5" t="s">
        <v>41</v>
      </c>
      <c r="C2" s="5" t="s">
        <v>42</v>
      </c>
      <c r="D2" s="5" t="s">
        <v>43</v>
      </c>
      <c r="E2" s="5" t="s">
        <v>44</v>
      </c>
      <c r="F2" s="5" t="s">
        <v>45</v>
      </c>
      <c r="G2" s="7" t="s">
        <v>25</v>
      </c>
    </row>
    <row r="3" ht="63.75" spans="1:7">
      <c r="A3" s="8">
        <v>1</v>
      </c>
      <c r="B3" s="20" t="s">
        <v>62</v>
      </c>
      <c r="C3" s="10" t="s">
        <v>47</v>
      </c>
      <c r="D3" s="11" t="s">
        <v>48</v>
      </c>
      <c r="E3" s="12">
        <f t="shared" ref="E3:E7" si="0">IF(C3="关键参数",2,IF(C3="非关键参数",1,""))</f>
        <v>1</v>
      </c>
      <c r="F3" s="13">
        <f>E3/$F$1*$D$1</f>
        <v>0.288750641668093</v>
      </c>
      <c r="G3" s="14" t="s">
        <v>63</v>
      </c>
    </row>
    <row r="4" ht="89.25" spans="1:8">
      <c r="A4" s="8">
        <v>2</v>
      </c>
      <c r="B4" s="25" t="s">
        <v>64</v>
      </c>
      <c r="C4" s="10" t="s">
        <v>58</v>
      </c>
      <c r="D4" s="11" t="s">
        <v>59</v>
      </c>
      <c r="E4" s="12">
        <f t="shared" si="0"/>
        <v>2</v>
      </c>
      <c r="F4" s="13">
        <f>E4/$F$1*$D$1</f>
        <v>0.577501283336185</v>
      </c>
      <c r="G4" s="15"/>
      <c r="H4" s="16"/>
    </row>
    <row r="5" ht="25.5" spans="1:7">
      <c r="A5" s="8">
        <v>3</v>
      </c>
      <c r="B5" s="25" t="s">
        <v>65</v>
      </c>
      <c r="C5" s="10" t="s">
        <v>58</v>
      </c>
      <c r="D5" s="11" t="s">
        <v>48</v>
      </c>
      <c r="E5" s="12">
        <f t="shared" si="0"/>
        <v>2</v>
      </c>
      <c r="F5" s="13">
        <f>E5/$F$1*$D$1</f>
        <v>0.577501283336185</v>
      </c>
      <c r="G5" s="15"/>
    </row>
    <row r="6" ht="76.5" spans="1:7">
      <c r="A6" s="8">
        <v>4</v>
      </c>
      <c r="B6" s="25" t="s">
        <v>66</v>
      </c>
      <c r="C6" s="10" t="s">
        <v>58</v>
      </c>
      <c r="D6" s="11" t="s">
        <v>59</v>
      </c>
      <c r="E6" s="12">
        <f t="shared" si="0"/>
        <v>2</v>
      </c>
      <c r="F6" s="13">
        <f>E6/$F$1*$D$1</f>
        <v>0.577501283336185</v>
      </c>
      <c r="G6" s="15"/>
    </row>
    <row r="7" ht="25.5" spans="1:9">
      <c r="A7" s="8">
        <v>5</v>
      </c>
      <c r="B7" s="25" t="s">
        <v>67</v>
      </c>
      <c r="C7" s="10" t="s">
        <v>47</v>
      </c>
      <c r="D7" s="11" t="s">
        <v>48</v>
      </c>
      <c r="E7" s="12">
        <f t="shared" si="0"/>
        <v>1</v>
      </c>
      <c r="F7" s="13">
        <f>E7/$F$1*$D$1</f>
        <v>0.288750641668093</v>
      </c>
      <c r="G7" s="15"/>
      <c r="I7" s="21"/>
    </row>
    <row r="8" spans="1:9">
      <c r="A8" s="8">
        <v>6</v>
      </c>
      <c r="B8" s="25" t="s">
        <v>68</v>
      </c>
      <c r="C8" s="10" t="s">
        <v>47</v>
      </c>
      <c r="D8" s="11" t="s">
        <v>48</v>
      </c>
      <c r="E8" s="12">
        <f>IF(C8="关键参数",5,IF(C8="非关键参数",1,""))</f>
        <v>1</v>
      </c>
      <c r="F8" s="13">
        <f>E8/$F$1*$D$1</f>
        <v>0.288750641668093</v>
      </c>
      <c r="G8" s="15"/>
      <c r="I8" s="21"/>
    </row>
    <row r="9" ht="76.5" spans="1:9">
      <c r="A9" s="8">
        <v>7</v>
      </c>
      <c r="B9" s="25" t="s">
        <v>69</v>
      </c>
      <c r="C9" s="10" t="s">
        <v>58</v>
      </c>
      <c r="D9" s="11" t="s">
        <v>59</v>
      </c>
      <c r="E9" s="12">
        <f>IF(C9="关键参数",2,IF(C9="非关键参数",1,""))</f>
        <v>2</v>
      </c>
      <c r="F9" s="13">
        <f>E9/$F$1*$D$1</f>
        <v>0.577501283336185</v>
      </c>
      <c r="G9" s="15"/>
      <c r="I9" s="21"/>
    </row>
    <row r="10" spans="1:9">
      <c r="A10" s="8">
        <v>8</v>
      </c>
      <c r="B10" s="25"/>
      <c r="C10" s="10"/>
      <c r="D10" s="11"/>
      <c r="E10" s="12" t="str">
        <f t="shared" ref="E4:E32" si="1">IF(C10="关键参数",2,IF(C10="非关键参数",1,""))</f>
        <v/>
      </c>
      <c r="F10" s="13" t="e">
        <f t="shared" ref="F4:F32" si="2">E10/$F$1*$D$1</f>
        <v>#VALUE!</v>
      </c>
      <c r="G10" s="15"/>
      <c r="I10" s="21"/>
    </row>
    <row r="11" spans="1:9">
      <c r="A11" s="8">
        <v>9</v>
      </c>
      <c r="B11" s="9"/>
      <c r="C11" s="10"/>
      <c r="D11" s="11"/>
      <c r="E11" s="12" t="str">
        <f t="shared" si="1"/>
        <v/>
      </c>
      <c r="F11" s="13" t="e">
        <f t="shared" si="2"/>
        <v>#VALUE!</v>
      </c>
      <c r="G11" s="15"/>
      <c r="I11" s="21"/>
    </row>
    <row r="12" spans="1:9">
      <c r="A12" s="8">
        <v>10</v>
      </c>
      <c r="B12" s="9"/>
      <c r="C12" s="10"/>
      <c r="D12" s="11"/>
      <c r="E12" s="12" t="str">
        <f t="shared" si="1"/>
        <v/>
      </c>
      <c r="F12" s="13" t="e">
        <f t="shared" si="2"/>
        <v>#VALUE!</v>
      </c>
      <c r="G12" s="15"/>
      <c r="I12" s="21"/>
    </row>
    <row r="13" spans="1:9">
      <c r="A13" s="8">
        <v>11</v>
      </c>
      <c r="B13" s="9"/>
      <c r="C13" s="10"/>
      <c r="D13" s="11"/>
      <c r="E13" s="12" t="str">
        <f t="shared" si="1"/>
        <v/>
      </c>
      <c r="F13" s="13" t="e">
        <f t="shared" si="2"/>
        <v>#VALUE!</v>
      </c>
      <c r="G13" s="15"/>
      <c r="I13" s="21"/>
    </row>
    <row r="14" spans="1:7">
      <c r="A14" s="8">
        <v>12</v>
      </c>
      <c r="B14" s="17"/>
      <c r="C14" s="10"/>
      <c r="D14" s="11"/>
      <c r="E14" s="12" t="str">
        <f t="shared" si="1"/>
        <v/>
      </c>
      <c r="F14" s="13" t="e">
        <f t="shared" si="2"/>
        <v>#VALUE!</v>
      </c>
      <c r="G14" s="15"/>
    </row>
    <row r="15" spans="1:7">
      <c r="A15" s="8">
        <v>13</v>
      </c>
      <c r="B15" s="17"/>
      <c r="C15" s="10"/>
      <c r="D15" s="11"/>
      <c r="E15" s="12" t="str">
        <f t="shared" si="1"/>
        <v/>
      </c>
      <c r="F15" s="13" t="e">
        <f t="shared" si="2"/>
        <v>#VALUE!</v>
      </c>
      <c r="G15" s="15"/>
    </row>
    <row r="16" spans="1:7">
      <c r="A16" s="8">
        <v>14</v>
      </c>
      <c r="B16" s="17"/>
      <c r="C16" s="10"/>
      <c r="D16" s="11"/>
      <c r="E16" s="12" t="str">
        <f t="shared" si="1"/>
        <v/>
      </c>
      <c r="F16" s="13" t="e">
        <f t="shared" si="2"/>
        <v>#VALUE!</v>
      </c>
      <c r="G16" s="15"/>
    </row>
    <row r="17" spans="1:7">
      <c r="A17" s="8">
        <v>15</v>
      </c>
      <c r="B17" s="17"/>
      <c r="C17" s="10"/>
      <c r="D17" s="11"/>
      <c r="E17" s="12" t="str">
        <f t="shared" si="1"/>
        <v/>
      </c>
      <c r="F17" s="13" t="e">
        <f t="shared" si="2"/>
        <v>#VALUE!</v>
      </c>
      <c r="G17" s="15"/>
    </row>
    <row r="18" spans="1:7">
      <c r="A18" s="8">
        <v>16</v>
      </c>
      <c r="B18" s="17"/>
      <c r="C18" s="10"/>
      <c r="D18" s="11"/>
      <c r="E18" s="12" t="str">
        <f t="shared" si="1"/>
        <v/>
      </c>
      <c r="F18" s="13" t="e">
        <f t="shared" si="2"/>
        <v>#VALUE!</v>
      </c>
      <c r="G18" s="15"/>
    </row>
    <row r="19" spans="1:7">
      <c r="A19" s="8">
        <v>17</v>
      </c>
      <c r="B19" s="17"/>
      <c r="C19" s="10"/>
      <c r="D19" s="11"/>
      <c r="E19" s="12" t="str">
        <f t="shared" si="1"/>
        <v/>
      </c>
      <c r="F19" s="13" t="e">
        <f t="shared" si="2"/>
        <v>#VALUE!</v>
      </c>
      <c r="G19" s="15"/>
    </row>
    <row r="20" spans="1:6">
      <c r="A20" s="8">
        <v>18</v>
      </c>
      <c r="B20" s="17"/>
      <c r="C20" s="10"/>
      <c r="D20" s="11"/>
      <c r="E20" s="12" t="str">
        <f t="shared" si="1"/>
        <v/>
      </c>
      <c r="F20" s="13" t="e">
        <f t="shared" si="2"/>
        <v>#VALUE!</v>
      </c>
    </row>
    <row r="21" spans="1:6">
      <c r="A21" s="8">
        <v>19</v>
      </c>
      <c r="B21" s="17"/>
      <c r="C21" s="10"/>
      <c r="D21" s="11"/>
      <c r="E21" s="12" t="str">
        <f t="shared" si="1"/>
        <v/>
      </c>
      <c r="F21" s="13" t="e">
        <f t="shared" si="2"/>
        <v>#VALUE!</v>
      </c>
    </row>
    <row r="22" spans="1:6">
      <c r="A22" s="8">
        <v>20</v>
      </c>
      <c r="B22" s="17"/>
      <c r="C22" s="10"/>
      <c r="D22" s="11"/>
      <c r="E22" s="12" t="str">
        <f t="shared" si="1"/>
        <v/>
      </c>
      <c r="F22" s="13" t="e">
        <f t="shared" si="2"/>
        <v>#VALUE!</v>
      </c>
    </row>
    <row r="23" spans="1:6">
      <c r="A23" s="8">
        <v>21</v>
      </c>
      <c r="B23" s="17"/>
      <c r="C23" s="10"/>
      <c r="D23" s="11"/>
      <c r="E23" s="12" t="str">
        <f t="shared" si="1"/>
        <v/>
      </c>
      <c r="F23" s="13" t="e">
        <f t="shared" si="2"/>
        <v>#VALUE!</v>
      </c>
    </row>
    <row r="24" spans="1:6">
      <c r="A24" s="8">
        <v>22</v>
      </c>
      <c r="B24" s="17"/>
      <c r="C24" s="10"/>
      <c r="D24" s="11"/>
      <c r="E24" s="12" t="str">
        <f t="shared" si="1"/>
        <v/>
      </c>
      <c r="F24" s="13" t="e">
        <f t="shared" si="2"/>
        <v>#VALUE!</v>
      </c>
    </row>
    <row r="25" spans="1:6">
      <c r="A25" s="8">
        <v>23</v>
      </c>
      <c r="B25" s="17"/>
      <c r="C25" s="10"/>
      <c r="D25" s="11"/>
      <c r="E25" s="12" t="str">
        <f t="shared" si="1"/>
        <v/>
      </c>
      <c r="F25" s="13" t="e">
        <f t="shared" si="2"/>
        <v>#VALUE!</v>
      </c>
    </row>
    <row r="26" spans="1:6">
      <c r="A26" s="8">
        <v>24</v>
      </c>
      <c r="B26" s="17"/>
      <c r="C26" s="10"/>
      <c r="D26" s="11"/>
      <c r="E26" s="12" t="str">
        <f t="shared" si="1"/>
        <v/>
      </c>
      <c r="F26" s="13" t="e">
        <f t="shared" si="2"/>
        <v>#VALUE!</v>
      </c>
    </row>
    <row r="27" spans="1:6">
      <c r="A27" s="8">
        <v>25</v>
      </c>
      <c r="B27" s="17"/>
      <c r="C27" s="10"/>
      <c r="D27" s="11"/>
      <c r="E27" s="12" t="str">
        <f t="shared" si="1"/>
        <v/>
      </c>
      <c r="F27" s="13" t="e">
        <f t="shared" si="2"/>
        <v>#VALUE!</v>
      </c>
    </row>
    <row r="28" spans="1:6">
      <c r="A28" s="8">
        <v>26</v>
      </c>
      <c r="B28" s="17"/>
      <c r="C28" s="10"/>
      <c r="D28" s="11"/>
      <c r="E28" s="12" t="str">
        <f t="shared" si="1"/>
        <v/>
      </c>
      <c r="F28" s="13" t="e">
        <f t="shared" si="2"/>
        <v>#VALUE!</v>
      </c>
    </row>
    <row r="29" spans="1:6">
      <c r="A29" s="8">
        <v>27</v>
      </c>
      <c r="B29" s="17"/>
      <c r="C29" s="10"/>
      <c r="D29" s="11"/>
      <c r="E29" s="12" t="str">
        <f t="shared" si="1"/>
        <v/>
      </c>
      <c r="F29" s="13" t="e">
        <f t="shared" si="2"/>
        <v>#VALUE!</v>
      </c>
    </row>
    <row r="30" spans="1:6">
      <c r="A30" s="8">
        <v>28</v>
      </c>
      <c r="B30" s="17"/>
      <c r="C30" s="10"/>
      <c r="D30" s="11"/>
      <c r="E30" s="12" t="str">
        <f t="shared" si="1"/>
        <v/>
      </c>
      <c r="F30" s="13" t="e">
        <f t="shared" si="2"/>
        <v>#VALUE!</v>
      </c>
    </row>
    <row r="31" spans="1:6">
      <c r="A31" s="8">
        <v>29</v>
      </c>
      <c r="B31" s="17"/>
      <c r="C31" s="10"/>
      <c r="D31" s="11"/>
      <c r="E31" s="12" t="str">
        <f t="shared" si="1"/>
        <v/>
      </c>
      <c r="F31" s="13" t="e">
        <f t="shared" si="2"/>
        <v>#VALUE!</v>
      </c>
    </row>
    <row r="32" spans="1:6">
      <c r="A32" s="8">
        <v>30</v>
      </c>
      <c r="B32" s="17"/>
      <c r="C32" s="10"/>
      <c r="D32" s="11"/>
      <c r="E32" s="12" t="str">
        <f t="shared" si="1"/>
        <v/>
      </c>
      <c r="F32" s="13" t="e">
        <f t="shared" si="2"/>
        <v>#VALUE!</v>
      </c>
    </row>
    <row r="33" spans="1:6">
      <c r="A33" s="18"/>
      <c r="B33" s="18"/>
      <c r="C33" s="18"/>
      <c r="D33" s="18"/>
      <c r="E33" s="18"/>
      <c r="F33" s="18"/>
    </row>
    <row r="34" spans="1:8">
      <c r="A34" s="2" t="s">
        <v>25</v>
      </c>
      <c r="B34" s="19"/>
      <c r="C34" s="18"/>
      <c r="D34" s="18"/>
      <c r="E34" s="18"/>
      <c r="F34" s="18"/>
      <c r="G34" s="18"/>
      <c r="H34" s="18"/>
    </row>
    <row r="35" spans="2:8">
      <c r="B35" s="19"/>
      <c r="C35" s="18"/>
      <c r="D35" s="18"/>
      <c r="E35" s="18"/>
      <c r="F35" s="18"/>
      <c r="G35" s="18"/>
      <c r="H35" s="18"/>
    </row>
    <row r="36" spans="2:8">
      <c r="B36" s="19"/>
      <c r="C36" s="18"/>
      <c r="D36" s="18"/>
      <c r="E36" s="18"/>
      <c r="F36" s="18"/>
      <c r="G36" s="18"/>
      <c r="H36" s="18"/>
    </row>
    <row r="37" spans="1:8">
      <c r="A37" s="18"/>
      <c r="B37" s="19"/>
      <c r="C37" s="18"/>
      <c r="D37" s="18"/>
      <c r="E37" s="18"/>
      <c r="F37" s="18"/>
      <c r="G37" s="18"/>
      <c r="H37" s="18"/>
    </row>
    <row r="38" spans="1:8">
      <c r="A38" s="18"/>
      <c r="B38" s="19"/>
      <c r="D38" s="3"/>
      <c r="E38" s="3"/>
      <c r="F38" s="18"/>
      <c r="G38" s="18"/>
      <c r="H38" s="18"/>
    </row>
    <row r="39" spans="1:8">
      <c r="A39" s="18"/>
      <c r="B39" s="18"/>
      <c r="C39" s="18"/>
      <c r="D39" s="18"/>
      <c r="E39" s="18"/>
      <c r="F39" s="18"/>
      <c r="G39" s="18"/>
      <c r="H39" s="18"/>
    </row>
    <row r="40" spans="1:8">
      <c r="A40" s="18"/>
      <c r="B40" s="18"/>
      <c r="C40" s="18"/>
      <c r="D40" s="18"/>
      <c r="E40" s="18"/>
      <c r="F40" s="18"/>
      <c r="G40" s="18"/>
      <c r="H40" s="18"/>
    </row>
    <row r="41" spans="1:8">
      <c r="A41" s="18"/>
      <c r="B41" s="18"/>
      <c r="C41" s="18"/>
      <c r="D41" s="18"/>
      <c r="E41" s="18"/>
      <c r="F41" s="18"/>
      <c r="G41" s="18"/>
      <c r="H41" s="18"/>
    </row>
    <row r="42" spans="1:8">
      <c r="A42" s="18"/>
      <c r="B42" s="18"/>
      <c r="C42" s="18"/>
      <c r="D42" s="18"/>
      <c r="E42" s="18"/>
      <c r="F42" s="18"/>
      <c r="G42" s="18"/>
      <c r="H42" s="18"/>
    </row>
    <row r="43" spans="1:8">
      <c r="A43" s="18"/>
      <c r="B43" s="18"/>
      <c r="C43" s="18"/>
      <c r="D43" s="18"/>
      <c r="E43" s="18"/>
      <c r="F43" s="18"/>
      <c r="G43" s="18"/>
      <c r="H43" s="18"/>
    </row>
    <row r="44" spans="1:8">
      <c r="A44" s="18"/>
      <c r="B44" s="18"/>
      <c r="C44" s="18"/>
      <c r="D44" s="18"/>
      <c r="E44" s="18"/>
      <c r="F44" s="18"/>
      <c r="G44" s="18"/>
      <c r="H44" s="18"/>
    </row>
    <row r="45" spans="1:8">
      <c r="A45" s="18"/>
      <c r="B45" s="18"/>
      <c r="C45" s="18"/>
      <c r="D45" s="18"/>
      <c r="E45" s="18"/>
      <c r="F45" s="18"/>
      <c r="G45" s="18"/>
      <c r="H45" s="18"/>
    </row>
    <row r="46" spans="1:8">
      <c r="A46" s="18"/>
      <c r="B46" s="18"/>
      <c r="C46" s="18"/>
      <c r="D46" s="18"/>
      <c r="E46" s="18"/>
      <c r="F46" s="18"/>
      <c r="G46" s="18"/>
      <c r="H46" s="18"/>
    </row>
    <row r="47" spans="1:8">
      <c r="A47" s="18"/>
      <c r="B47" s="18"/>
      <c r="C47" s="18"/>
      <c r="D47" s="18"/>
      <c r="E47" s="18"/>
      <c r="F47" s="18"/>
      <c r="G47" s="18"/>
      <c r="H47" s="18"/>
    </row>
    <row r="48" spans="1:8">
      <c r="A48" s="18"/>
      <c r="B48" s="18"/>
      <c r="C48" s="18"/>
      <c r="D48" s="18"/>
      <c r="E48" s="18"/>
      <c r="F48" s="18"/>
      <c r="G48" s="18"/>
      <c r="H48" s="18"/>
    </row>
    <row r="49" spans="1:8">
      <c r="A49" s="18"/>
      <c r="B49" s="18"/>
      <c r="C49" s="18"/>
      <c r="D49" s="18"/>
      <c r="E49" s="18"/>
      <c r="F49" s="18"/>
      <c r="G49" s="18"/>
      <c r="H49" s="18"/>
    </row>
    <row r="50" spans="1:8">
      <c r="A50" s="18"/>
      <c r="B50" s="18"/>
      <c r="C50" s="18"/>
      <c r="D50" s="18"/>
      <c r="E50" s="18"/>
      <c r="F50" s="18"/>
      <c r="G50" s="18"/>
      <c r="H50" s="18"/>
    </row>
    <row r="51" spans="1:8">
      <c r="A51" s="18"/>
      <c r="B51" s="18"/>
      <c r="C51" s="18"/>
      <c r="D51" s="18"/>
      <c r="E51" s="18"/>
      <c r="F51" s="18"/>
      <c r="G51" s="18"/>
      <c r="H51" s="18"/>
    </row>
    <row r="52" spans="1:8">
      <c r="A52" s="18"/>
      <c r="B52" s="18"/>
      <c r="C52" s="18"/>
      <c r="D52" s="18"/>
      <c r="E52" s="18"/>
      <c r="F52" s="18"/>
      <c r="G52" s="18"/>
      <c r="H52" s="18"/>
    </row>
    <row r="53" spans="1:8">
      <c r="A53" s="18"/>
      <c r="B53" s="18"/>
      <c r="C53" s="18"/>
      <c r="D53" s="18"/>
      <c r="E53" s="18"/>
      <c r="F53" s="18"/>
      <c r="G53" s="18"/>
      <c r="H53" s="18"/>
    </row>
    <row r="54" spans="1:8">
      <c r="A54" s="18"/>
      <c r="B54" s="18"/>
      <c r="C54" s="18"/>
      <c r="D54" s="18"/>
      <c r="E54" s="18"/>
      <c r="F54" s="18"/>
      <c r="G54" s="18"/>
      <c r="H54" s="18"/>
    </row>
    <row r="55" spans="1:8">
      <c r="A55" s="18"/>
      <c r="B55" s="18"/>
      <c r="C55" s="18"/>
      <c r="D55" s="18"/>
      <c r="E55" s="18"/>
      <c r="F55" s="18"/>
      <c r="G55" s="18"/>
      <c r="H55" s="18"/>
    </row>
    <row r="56" spans="1:8">
      <c r="A56" s="18"/>
      <c r="B56" s="18"/>
      <c r="C56" s="18"/>
      <c r="D56" s="18"/>
      <c r="E56" s="18"/>
      <c r="F56" s="18"/>
      <c r="G56" s="18"/>
      <c r="H56" s="18"/>
    </row>
    <row r="57" spans="1:8">
      <c r="A57" s="18"/>
      <c r="B57" s="18"/>
      <c r="C57" s="18"/>
      <c r="D57" s="18"/>
      <c r="E57" s="18"/>
      <c r="F57" s="18"/>
      <c r="G57" s="18"/>
      <c r="H57" s="18"/>
    </row>
    <row r="58" spans="1:8">
      <c r="A58" s="18"/>
      <c r="B58" s="18"/>
      <c r="C58" s="18"/>
      <c r="D58" s="18"/>
      <c r="E58" s="18"/>
      <c r="F58" s="18"/>
      <c r="G58" s="18"/>
      <c r="H58" s="18"/>
    </row>
    <row r="59" spans="1:8">
      <c r="A59" s="18"/>
      <c r="B59" s="18"/>
      <c r="C59" s="18"/>
      <c r="D59" s="18"/>
      <c r="E59" s="18"/>
      <c r="F59" s="18"/>
      <c r="G59" s="18"/>
      <c r="H59" s="18"/>
    </row>
    <row r="60" spans="1:8">
      <c r="A60" s="18"/>
      <c r="B60" s="18"/>
      <c r="C60" s="18"/>
      <c r="D60" s="18"/>
      <c r="E60" s="18"/>
      <c r="F60" s="18"/>
      <c r="G60" s="18"/>
      <c r="H60" s="18"/>
    </row>
    <row r="61" spans="1:8">
      <c r="A61" s="18"/>
      <c r="B61" s="18"/>
      <c r="C61" s="18"/>
      <c r="D61" s="18"/>
      <c r="E61" s="18"/>
      <c r="F61" s="18"/>
      <c r="G61" s="18"/>
      <c r="H61" s="18"/>
    </row>
    <row r="62" spans="1:8">
      <c r="A62" s="18"/>
      <c r="B62" s="18"/>
      <c r="C62" s="18"/>
      <c r="D62" s="18"/>
      <c r="E62" s="18"/>
      <c r="F62" s="18"/>
      <c r="G62" s="18"/>
      <c r="H62" s="18"/>
    </row>
    <row r="63" spans="1:8">
      <c r="A63" s="18"/>
      <c r="B63" s="18"/>
      <c r="C63" s="18"/>
      <c r="D63" s="18"/>
      <c r="E63" s="18"/>
      <c r="F63" s="18"/>
      <c r="G63" s="18"/>
      <c r="H63" s="18"/>
    </row>
    <row r="64" spans="1:8">
      <c r="A64" s="18"/>
      <c r="B64" s="18"/>
      <c r="C64" s="18"/>
      <c r="D64" s="18"/>
      <c r="E64" s="18"/>
      <c r="F64" s="18"/>
      <c r="G64" s="18"/>
      <c r="H64" s="18"/>
    </row>
    <row r="65" spans="1:8">
      <c r="A65" s="18"/>
      <c r="B65" s="18"/>
      <c r="C65" s="18"/>
      <c r="D65" s="18"/>
      <c r="E65" s="18"/>
      <c r="F65" s="18"/>
      <c r="G65" s="18"/>
      <c r="H65" s="18"/>
    </row>
    <row r="66" spans="1:8">
      <c r="A66" s="18"/>
      <c r="B66" s="18"/>
      <c r="C66" s="18"/>
      <c r="D66" s="18"/>
      <c r="E66" s="18"/>
      <c r="F66" s="18"/>
      <c r="G66" s="18"/>
      <c r="H66" s="18"/>
    </row>
    <row r="67" spans="1:8">
      <c r="A67" s="18"/>
      <c r="B67" s="18"/>
      <c r="C67" s="18"/>
      <c r="D67" s="18"/>
      <c r="E67" s="18"/>
      <c r="F67" s="18"/>
      <c r="G67" s="18"/>
      <c r="H67" s="18"/>
    </row>
    <row r="68" spans="1:8">
      <c r="A68" s="18"/>
      <c r="B68" s="18"/>
      <c r="C68" s="18"/>
      <c r="D68" s="18"/>
      <c r="E68" s="18"/>
      <c r="F68" s="18"/>
      <c r="G68" s="18"/>
      <c r="H68" s="18"/>
    </row>
    <row r="69" spans="1:8">
      <c r="A69" s="18"/>
      <c r="B69" s="18"/>
      <c r="C69" s="18"/>
      <c r="D69" s="18"/>
      <c r="E69" s="18"/>
      <c r="F69" s="18"/>
      <c r="G69" s="18"/>
      <c r="H69" s="18"/>
    </row>
    <row r="70" spans="1:8">
      <c r="A70" s="18"/>
      <c r="B70" s="18"/>
      <c r="C70" s="18"/>
      <c r="D70" s="18"/>
      <c r="E70" s="18"/>
      <c r="F70" s="18"/>
      <c r="G70" s="18"/>
      <c r="H70" s="18"/>
    </row>
    <row r="71" spans="1:8">
      <c r="A71" s="18"/>
      <c r="B71" s="18"/>
      <c r="C71" s="18"/>
      <c r="D71" s="18"/>
      <c r="E71" s="18"/>
      <c r="F71" s="18"/>
      <c r="G71" s="18"/>
      <c r="H71" s="18"/>
    </row>
    <row r="72" spans="1:8">
      <c r="A72" s="18"/>
      <c r="B72" s="18"/>
      <c r="C72" s="18"/>
      <c r="D72" s="18"/>
      <c r="E72" s="18"/>
      <c r="F72" s="18"/>
      <c r="G72" s="18"/>
      <c r="H72" s="18"/>
    </row>
    <row r="73" spans="1:8">
      <c r="A73" s="18"/>
      <c r="B73" s="18"/>
      <c r="C73" s="18"/>
      <c r="D73" s="18"/>
      <c r="E73" s="18"/>
      <c r="F73" s="18"/>
      <c r="G73" s="18"/>
      <c r="H73" s="18"/>
    </row>
    <row r="74" spans="1:8">
      <c r="A74" s="18"/>
      <c r="B74" s="18"/>
      <c r="C74" s="18"/>
      <c r="D74" s="18"/>
      <c r="E74" s="18"/>
      <c r="F74" s="18"/>
      <c r="G74" s="18"/>
      <c r="H74" s="18"/>
    </row>
    <row r="75" spans="1:8">
      <c r="A75" s="18"/>
      <c r="B75" s="18"/>
      <c r="C75" s="18"/>
      <c r="D75" s="18"/>
      <c r="E75" s="18"/>
      <c r="F75" s="18"/>
      <c r="G75" s="18"/>
      <c r="H75" s="18"/>
    </row>
    <row r="76" spans="1:8">
      <c r="A76" s="18"/>
      <c r="B76" s="18"/>
      <c r="C76" s="18"/>
      <c r="D76" s="18"/>
      <c r="E76" s="18"/>
      <c r="F76" s="18"/>
      <c r="G76" s="18"/>
      <c r="H76" s="18"/>
    </row>
    <row r="77" spans="1:8">
      <c r="A77" s="18"/>
      <c r="B77" s="18"/>
      <c r="C77" s="18"/>
      <c r="D77" s="18"/>
      <c r="E77" s="18"/>
      <c r="F77" s="18"/>
      <c r="G77" s="18"/>
      <c r="H77" s="18"/>
    </row>
    <row r="78" spans="1:8">
      <c r="A78" s="18"/>
      <c r="B78" s="18"/>
      <c r="C78" s="18"/>
      <c r="D78" s="18"/>
      <c r="E78" s="18"/>
      <c r="F78" s="18"/>
      <c r="G78" s="18"/>
      <c r="H78" s="18"/>
    </row>
    <row r="79" spans="1:8">
      <c r="A79" s="18"/>
      <c r="B79" s="18"/>
      <c r="C79" s="18"/>
      <c r="D79" s="18"/>
      <c r="E79" s="18"/>
      <c r="F79" s="18"/>
      <c r="G79" s="18"/>
      <c r="H79" s="18"/>
    </row>
    <row r="80" spans="1:8">
      <c r="A80" s="18"/>
      <c r="B80" s="18"/>
      <c r="C80" s="18"/>
      <c r="D80" s="18"/>
      <c r="E80" s="18"/>
      <c r="F80" s="18"/>
      <c r="G80" s="18"/>
      <c r="H80" s="18"/>
    </row>
    <row r="81" spans="1:8">
      <c r="A81" s="18"/>
      <c r="B81" s="18"/>
      <c r="C81" s="18"/>
      <c r="D81" s="18"/>
      <c r="E81" s="18"/>
      <c r="F81" s="18"/>
      <c r="G81" s="18"/>
      <c r="H81" s="18"/>
    </row>
    <row r="82" spans="1:8">
      <c r="A82" s="18"/>
      <c r="B82" s="18"/>
      <c r="C82" s="18"/>
      <c r="D82" s="18"/>
      <c r="E82" s="18"/>
      <c r="F82" s="18"/>
      <c r="G82" s="18"/>
      <c r="H82" s="18"/>
    </row>
    <row r="83" spans="1:8">
      <c r="A83" s="18"/>
      <c r="B83" s="18"/>
      <c r="C83" s="18"/>
      <c r="D83" s="18"/>
      <c r="E83" s="18"/>
      <c r="F83" s="18"/>
      <c r="G83" s="18"/>
      <c r="H83" s="18"/>
    </row>
    <row r="84" spans="1:8">
      <c r="A84" s="18"/>
      <c r="B84" s="18"/>
      <c r="C84" s="18"/>
      <c r="D84" s="18"/>
      <c r="E84" s="18"/>
      <c r="F84" s="18"/>
      <c r="G84" s="18"/>
      <c r="H84" s="18"/>
    </row>
    <row r="85" spans="1:8">
      <c r="A85" s="18"/>
      <c r="B85" s="18"/>
      <c r="C85" s="18"/>
      <c r="D85" s="18"/>
      <c r="E85" s="18"/>
      <c r="F85" s="18"/>
      <c r="G85" s="18"/>
      <c r="H85" s="18"/>
    </row>
    <row r="86" spans="1:8">
      <c r="A86" s="18"/>
      <c r="B86" s="18"/>
      <c r="C86" s="18"/>
      <c r="D86" s="18"/>
      <c r="E86" s="18"/>
      <c r="F86" s="18"/>
      <c r="G86" s="18"/>
      <c r="H86" s="18"/>
    </row>
    <row r="87" spans="1:8">
      <c r="A87" s="18"/>
      <c r="B87" s="18"/>
      <c r="C87" s="18"/>
      <c r="D87" s="18"/>
      <c r="E87" s="18"/>
      <c r="F87" s="18"/>
      <c r="G87" s="18"/>
      <c r="H87" s="18"/>
    </row>
    <row r="88" spans="1:8">
      <c r="A88" s="18"/>
      <c r="B88" s="18"/>
      <c r="C88" s="18"/>
      <c r="D88" s="18"/>
      <c r="E88" s="18"/>
      <c r="F88" s="18"/>
      <c r="G88" s="18"/>
      <c r="H88" s="18"/>
    </row>
    <row r="89" spans="1:8">
      <c r="A89" s="18"/>
      <c r="B89" s="18"/>
      <c r="C89" s="18"/>
      <c r="D89" s="18"/>
      <c r="E89" s="18"/>
      <c r="F89" s="18"/>
      <c r="G89" s="18"/>
      <c r="H89" s="18"/>
    </row>
  </sheetData>
  <sheetProtection selectLockedCells="1"/>
  <protectedRanges>
    <protectedRange sqref="C10 B11:C32" name="区域1"/>
    <protectedRange sqref="B3:C3 C8 C5:C7 C9" name="区域1_1"/>
    <protectedRange sqref="C4" name="区域1_2"/>
  </protectedRanges>
  <mergeCells count="2">
    <mergeCell ref="G3:G19"/>
    <mergeCell ref="I7:I13"/>
  </mergeCells>
  <conditionalFormatting sqref="C4">
    <cfRule type="expression" dxfId="0" priority="12" stopIfTrue="1">
      <formula>$C4="非常重要"</formula>
    </cfRule>
    <cfRule type="expression" dxfId="1" priority="13" stopIfTrue="1">
      <formula>$C4="重要"</formula>
    </cfRule>
  </conditionalFormatting>
  <conditionalFormatting sqref="C6:D6">
    <cfRule type="expression" dxfId="0" priority="17" stopIfTrue="1">
      <formula>$C6="非常重要"</formula>
    </cfRule>
    <cfRule type="expression" dxfId="1" priority="19" stopIfTrue="1">
      <formula>$C6="重要"</formula>
    </cfRule>
  </conditionalFormatting>
  <conditionalFormatting sqref="C7:D7">
    <cfRule type="expression" dxfId="0" priority="16" stopIfTrue="1">
      <formula>$C7="非常重要"</formula>
    </cfRule>
    <cfRule type="expression" dxfId="1" priority="18" stopIfTrue="1">
      <formula>$C7="重要"</formula>
    </cfRule>
  </conditionalFormatting>
  <conditionalFormatting sqref="C8:D8">
    <cfRule type="expression" dxfId="0" priority="6" stopIfTrue="1">
      <formula>$C8="非常重要"</formula>
    </cfRule>
    <cfRule type="expression" dxfId="1" priority="7" stopIfTrue="1">
      <formula>$C8="重要"</formula>
    </cfRule>
  </conditionalFormatting>
  <conditionalFormatting sqref="C9:D9">
    <cfRule type="expression" dxfId="0" priority="8" stopIfTrue="1">
      <formula>$C9="非常重要"</formula>
    </cfRule>
    <cfRule type="expression" dxfId="1" priority="9" stopIfTrue="1">
      <formula>$C9="重要"</formula>
    </cfRule>
  </conditionalFormatting>
  <conditionalFormatting sqref="F38">
    <cfRule type="expression" dxfId="0" priority="38" stopIfTrue="1">
      <formula>$C37="非常重要"</formula>
    </cfRule>
    <cfRule type="expression" dxfId="1" priority="39" stopIfTrue="1">
      <formula>$C37="重要"</formula>
    </cfRule>
  </conditionalFormatting>
  <conditionalFormatting sqref="C3:D3 D4 C5:D5">
    <cfRule type="expression" dxfId="0" priority="20" stopIfTrue="1">
      <formula>$C3="非常重要"</formula>
    </cfRule>
    <cfRule type="expression" dxfId="1" priority="21" stopIfTrue="1">
      <formula>$C3="重要"</formula>
    </cfRule>
  </conditionalFormatting>
  <conditionalFormatting sqref="G34:H84 B33:F33 C10:D10 B11:D32 B39:F84">
    <cfRule type="expression" dxfId="0" priority="49" stopIfTrue="1">
      <formula>$C10="非常重要"</formula>
    </cfRule>
    <cfRule type="expression" dxfId="1" priority="50" stopIfTrue="1">
      <formula>$C10="重要"</formula>
    </cfRule>
  </conditionalFormatting>
  <conditionalFormatting sqref="B34:F36 B37:E37">
    <cfRule type="expression" dxfId="0" priority="36" stopIfTrue="1">
      <formula>$C34="非常重要"</formula>
    </cfRule>
    <cfRule type="expression" dxfId="1" priority="37" stopIfTrue="1">
      <formula>$C34="重要"</formula>
    </cfRule>
  </conditionalFormatting>
  <conditionalFormatting sqref="B85:H86">
    <cfRule type="expression" dxfId="0" priority="48" stopIfTrue="1">
      <formula>$C85="非常重要"</formula>
    </cfRule>
  </conditionalFormatting>
  <dataValidations count="2">
    <dataValidation type="list" allowBlank="1" showInputMessage="1" showErrorMessage="1" sqref="C3 C4 C5 C6 C7 C8 C9 C10:C32">
      <formula1>"关键参数,非关键参数"</formula1>
    </dataValidation>
    <dataValidation type="list" allowBlank="1" showInputMessage="1" showErrorMessage="1" sqref="D3 D4 D5 D6 D7 D8 D9 D10:D32">
      <formula1>"需要,不需要"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L26" sqref="L26"/>
    </sheetView>
  </sheetViews>
  <sheetFormatPr defaultColWidth="9" defaultRowHeight="13.5" outlineLevelCol="7"/>
  <cols>
    <col min="1" max="1" width="5.75" style="2" customWidth="1"/>
    <col min="2" max="2" width="33.5" style="3" customWidth="1"/>
    <col min="3" max="3" width="10.75" style="3" customWidth="1"/>
    <col min="4" max="4" width="12" style="2" customWidth="1"/>
    <col min="5" max="5" width="9.75" style="2" customWidth="1"/>
    <col min="6" max="6" width="13.375" style="2" customWidth="1"/>
    <col min="7" max="7" width="58.125" style="2" customWidth="1"/>
    <col min="8" max="8" width="13.625" style="2" customWidth="1"/>
    <col min="9" max="16384" width="9" style="2"/>
  </cols>
  <sheetData>
    <row r="1" s="1" customFormat="1" ht="27" spans="1:8">
      <c r="A1" s="4" t="s">
        <v>37</v>
      </c>
      <c r="B1" s="5" t="str">
        <f>设备清单!B5</f>
        <v>单臂电桥测量中值电阻（电）</v>
      </c>
      <c r="C1" s="5" t="s">
        <v>38</v>
      </c>
      <c r="D1" s="5">
        <f>设备清单!I5</f>
        <v>3.49388276418392</v>
      </c>
      <c r="E1" s="4" t="s">
        <v>39</v>
      </c>
      <c r="F1" s="5">
        <f>SUM(E3:E100)</f>
        <v>11</v>
      </c>
      <c r="G1" s="6"/>
      <c r="H1" s="6"/>
    </row>
    <row r="2" s="1" customFormat="1" spans="1:7">
      <c r="A2" s="5" t="s">
        <v>40</v>
      </c>
      <c r="B2" s="5" t="s">
        <v>41</v>
      </c>
      <c r="C2" s="5" t="s">
        <v>42</v>
      </c>
      <c r="D2" s="5" t="s">
        <v>43</v>
      </c>
      <c r="E2" s="5" t="s">
        <v>44</v>
      </c>
      <c r="F2" s="5" t="s">
        <v>45</v>
      </c>
      <c r="G2" s="7" t="s">
        <v>25</v>
      </c>
    </row>
    <row r="3" spans="1:7">
      <c r="A3" s="8">
        <v>1</v>
      </c>
      <c r="B3" s="22" t="s">
        <v>70</v>
      </c>
      <c r="C3" s="10" t="s">
        <v>47</v>
      </c>
      <c r="D3" s="11" t="s">
        <v>48</v>
      </c>
      <c r="E3" s="12">
        <f>IF(C3="关键参数",2,IF(C3="非关键参数",1,""))</f>
        <v>1</v>
      </c>
      <c r="F3" s="13">
        <f>E3/$F$1*$D$1</f>
        <v>0.317625705834902</v>
      </c>
      <c r="G3" s="14" t="s">
        <v>71</v>
      </c>
    </row>
    <row r="4" spans="1:8">
      <c r="A4" s="8">
        <v>2</v>
      </c>
      <c r="B4" s="22" t="s">
        <v>72</v>
      </c>
      <c r="C4" s="10" t="s">
        <v>47</v>
      </c>
      <c r="D4" s="11" t="s">
        <v>48</v>
      </c>
      <c r="E4" s="12">
        <f>IF(C4="关键参数",5,IF(C4="非关键参数",1,""))</f>
        <v>1</v>
      </c>
      <c r="F4" s="13">
        <f>E4/$F$1*$D$1</f>
        <v>0.317625705834902</v>
      </c>
      <c r="G4" s="15"/>
      <c r="H4" s="16"/>
    </row>
    <row r="5" spans="1:7">
      <c r="A5" s="8">
        <v>3</v>
      </c>
      <c r="B5" s="22" t="s">
        <v>73</v>
      </c>
      <c r="C5" s="10" t="s">
        <v>47</v>
      </c>
      <c r="D5" s="11" t="s">
        <v>48</v>
      </c>
      <c r="E5" s="12">
        <f t="shared" ref="E5:E32" si="0">IF(C5="关键参数",2,IF(C5="非关键参数",1,""))</f>
        <v>1</v>
      </c>
      <c r="F5" s="13">
        <f>E5/$F$1*$D$1</f>
        <v>0.317625705834902</v>
      </c>
      <c r="G5" s="15"/>
    </row>
    <row r="6" spans="1:7">
      <c r="A6" s="8">
        <v>4</v>
      </c>
      <c r="B6" s="22" t="s">
        <v>74</v>
      </c>
      <c r="C6" s="10" t="s">
        <v>47</v>
      </c>
      <c r="D6" s="11" t="s">
        <v>48</v>
      </c>
      <c r="E6" s="12">
        <f t="shared" si="0"/>
        <v>1</v>
      </c>
      <c r="F6" s="13">
        <f>E6/$F$1*$D$1</f>
        <v>0.317625705834902</v>
      </c>
      <c r="G6" s="15"/>
    </row>
    <row r="7" spans="1:7">
      <c r="A7" s="8">
        <v>5</v>
      </c>
      <c r="B7" s="22" t="s">
        <v>75</v>
      </c>
      <c r="C7" s="10" t="s">
        <v>47</v>
      </c>
      <c r="D7" s="11" t="s">
        <v>48</v>
      </c>
      <c r="E7" s="12">
        <f t="shared" si="0"/>
        <v>1</v>
      </c>
      <c r="F7" s="13">
        <f>E7/$F$1*$D$1</f>
        <v>0.317625705834902</v>
      </c>
      <c r="G7" s="15"/>
    </row>
    <row r="8" ht="38.25" spans="1:7">
      <c r="A8" s="8">
        <v>6</v>
      </c>
      <c r="B8" s="23" t="s">
        <v>76</v>
      </c>
      <c r="C8" s="10" t="s">
        <v>58</v>
      </c>
      <c r="D8" s="11" t="s">
        <v>59</v>
      </c>
      <c r="E8" s="12">
        <f t="shared" si="0"/>
        <v>2</v>
      </c>
      <c r="F8" s="13">
        <f>E8/$F$1*$D$1</f>
        <v>0.635251411669804</v>
      </c>
      <c r="G8" s="15"/>
    </row>
    <row r="9" spans="1:7">
      <c r="A9" s="8">
        <v>7</v>
      </c>
      <c r="B9" s="22" t="s">
        <v>77</v>
      </c>
      <c r="C9" s="10" t="s">
        <v>47</v>
      </c>
      <c r="D9" s="11" t="s">
        <v>48</v>
      </c>
      <c r="E9" s="12">
        <f t="shared" si="0"/>
        <v>1</v>
      </c>
      <c r="F9" s="13">
        <f>E9/$F$1*$D$1</f>
        <v>0.317625705834902</v>
      </c>
      <c r="G9" s="15"/>
    </row>
    <row r="10" ht="25.5" spans="1:7">
      <c r="A10" s="8">
        <v>8</v>
      </c>
      <c r="B10" s="22" t="s">
        <v>78</v>
      </c>
      <c r="C10" s="10" t="s">
        <v>47</v>
      </c>
      <c r="D10" s="11" t="s">
        <v>48</v>
      </c>
      <c r="E10" s="12">
        <f t="shared" si="0"/>
        <v>1</v>
      </c>
      <c r="F10" s="13">
        <f>E10/$F$1*$D$1</f>
        <v>0.317625705834902</v>
      </c>
      <c r="G10" s="15"/>
    </row>
    <row r="11" spans="1:7">
      <c r="A11" s="8">
        <v>9</v>
      </c>
      <c r="B11" s="22" t="s">
        <v>79</v>
      </c>
      <c r="C11" s="10" t="s">
        <v>47</v>
      </c>
      <c r="D11" s="11" t="s">
        <v>48</v>
      </c>
      <c r="E11" s="12">
        <f t="shared" si="0"/>
        <v>1</v>
      </c>
      <c r="F11" s="13">
        <f>E11/$F$1*$D$1</f>
        <v>0.317625705834902</v>
      </c>
      <c r="G11" s="15"/>
    </row>
    <row r="12" spans="1:7">
      <c r="A12" s="8">
        <v>10</v>
      </c>
      <c r="B12" s="22" t="s">
        <v>80</v>
      </c>
      <c r="C12" s="10" t="s">
        <v>47</v>
      </c>
      <c r="D12" s="11" t="s">
        <v>48</v>
      </c>
      <c r="E12" s="12">
        <f t="shared" si="0"/>
        <v>1</v>
      </c>
      <c r="F12" s="13">
        <f>E12/$F$1*$D$1</f>
        <v>0.317625705834902</v>
      </c>
      <c r="G12" s="15"/>
    </row>
    <row r="13" spans="1:7">
      <c r="A13" s="8">
        <v>11</v>
      </c>
      <c r="B13" s="24"/>
      <c r="C13" s="10"/>
      <c r="D13" s="11"/>
      <c r="E13" s="12" t="str">
        <f t="shared" si="0"/>
        <v/>
      </c>
      <c r="F13" s="13" t="e">
        <f>E13/$F$1*$D$1</f>
        <v>#VALUE!</v>
      </c>
      <c r="G13" s="15"/>
    </row>
    <row r="14" spans="1:7">
      <c r="A14" s="8">
        <v>12</v>
      </c>
      <c r="B14" s="17"/>
      <c r="C14" s="10"/>
      <c r="D14" s="11"/>
      <c r="E14" s="12" t="str">
        <f t="shared" si="0"/>
        <v/>
      </c>
      <c r="F14" s="13" t="e">
        <f>E14/$F$1*$D$1</f>
        <v>#VALUE!</v>
      </c>
      <c r="G14" s="15"/>
    </row>
    <row r="15" spans="1:7">
      <c r="A15" s="8">
        <v>13</v>
      </c>
      <c r="B15" s="17"/>
      <c r="C15" s="10"/>
      <c r="D15" s="11"/>
      <c r="E15" s="12" t="str">
        <f t="shared" si="0"/>
        <v/>
      </c>
      <c r="F15" s="13" t="e">
        <f>E15/$F$1*$D$1</f>
        <v>#VALUE!</v>
      </c>
      <c r="G15" s="15"/>
    </row>
    <row r="16" spans="1:7">
      <c r="A16" s="8">
        <v>14</v>
      </c>
      <c r="B16" s="17"/>
      <c r="C16" s="10"/>
      <c r="D16" s="11"/>
      <c r="E16" s="12" t="str">
        <f t="shared" si="0"/>
        <v/>
      </c>
      <c r="F16" s="13" t="e">
        <f>E16/$F$1*$D$1</f>
        <v>#VALUE!</v>
      </c>
      <c r="G16" s="15"/>
    </row>
    <row r="17" spans="1:7">
      <c r="A17" s="8">
        <v>15</v>
      </c>
      <c r="B17" s="17"/>
      <c r="C17" s="10"/>
      <c r="D17" s="11"/>
      <c r="E17" s="12" t="str">
        <f t="shared" si="0"/>
        <v/>
      </c>
      <c r="F17" s="13" t="e">
        <f>E17/$F$1*$D$1</f>
        <v>#VALUE!</v>
      </c>
      <c r="G17" s="15"/>
    </row>
    <row r="18" spans="1:7">
      <c r="A18" s="8">
        <v>16</v>
      </c>
      <c r="B18" s="17"/>
      <c r="C18" s="10"/>
      <c r="D18" s="11"/>
      <c r="E18" s="12" t="str">
        <f t="shared" si="0"/>
        <v/>
      </c>
      <c r="F18" s="13" t="e">
        <f>E18/$F$1*$D$1</f>
        <v>#VALUE!</v>
      </c>
      <c r="G18" s="15"/>
    </row>
    <row r="19" spans="1:7">
      <c r="A19" s="8">
        <v>17</v>
      </c>
      <c r="B19" s="17"/>
      <c r="C19" s="10"/>
      <c r="D19" s="11"/>
      <c r="E19" s="12" t="str">
        <f t="shared" si="0"/>
        <v/>
      </c>
      <c r="F19" s="13" t="e">
        <f>E19/$F$1*$D$1</f>
        <v>#VALUE!</v>
      </c>
      <c r="G19" s="15"/>
    </row>
    <row r="20" spans="1:6">
      <c r="A20" s="8">
        <v>18</v>
      </c>
      <c r="B20" s="17"/>
      <c r="C20" s="10"/>
      <c r="D20" s="11"/>
      <c r="E20" s="12" t="str">
        <f t="shared" si="0"/>
        <v/>
      </c>
      <c r="F20" s="13" t="e">
        <f>E20/$F$1*$D$1</f>
        <v>#VALUE!</v>
      </c>
    </row>
    <row r="21" spans="1:6">
      <c r="A21" s="8">
        <v>19</v>
      </c>
      <c r="B21" s="17"/>
      <c r="C21" s="10"/>
      <c r="D21" s="11"/>
      <c r="E21" s="12" t="str">
        <f t="shared" si="0"/>
        <v/>
      </c>
      <c r="F21" s="13" t="e">
        <f>E21/$F$1*$D$1</f>
        <v>#VALUE!</v>
      </c>
    </row>
    <row r="22" spans="1:6">
      <c r="A22" s="8">
        <v>20</v>
      </c>
      <c r="B22" s="17"/>
      <c r="C22" s="10"/>
      <c r="D22" s="11"/>
      <c r="E22" s="12" t="str">
        <f t="shared" si="0"/>
        <v/>
      </c>
      <c r="F22" s="13" t="e">
        <f>E22/$F$1*$D$1</f>
        <v>#VALUE!</v>
      </c>
    </row>
    <row r="23" spans="1:6">
      <c r="A23" s="8">
        <v>21</v>
      </c>
      <c r="B23" s="17"/>
      <c r="C23" s="10"/>
      <c r="D23" s="11"/>
      <c r="E23" s="12" t="str">
        <f t="shared" si="0"/>
        <v/>
      </c>
      <c r="F23" s="13" t="e">
        <f>E23/$F$1*$D$1</f>
        <v>#VALUE!</v>
      </c>
    </row>
    <row r="24" spans="1:6">
      <c r="A24" s="8">
        <v>22</v>
      </c>
      <c r="B24" s="17"/>
      <c r="C24" s="10"/>
      <c r="D24" s="11"/>
      <c r="E24" s="12" t="str">
        <f t="shared" si="0"/>
        <v/>
      </c>
      <c r="F24" s="13" t="e">
        <f>E24/$F$1*$D$1</f>
        <v>#VALUE!</v>
      </c>
    </row>
    <row r="25" spans="1:6">
      <c r="A25" s="8">
        <v>23</v>
      </c>
      <c r="B25" s="17"/>
      <c r="C25" s="10"/>
      <c r="D25" s="11"/>
      <c r="E25" s="12" t="str">
        <f t="shared" si="0"/>
        <v/>
      </c>
      <c r="F25" s="13" t="e">
        <f>E25/$F$1*$D$1</f>
        <v>#VALUE!</v>
      </c>
    </row>
    <row r="26" spans="1:6">
      <c r="A26" s="8">
        <v>24</v>
      </c>
      <c r="B26" s="17"/>
      <c r="C26" s="10"/>
      <c r="D26" s="11"/>
      <c r="E26" s="12" t="str">
        <f t="shared" si="0"/>
        <v/>
      </c>
      <c r="F26" s="13" t="e">
        <f>E26/$F$1*$D$1</f>
        <v>#VALUE!</v>
      </c>
    </row>
    <row r="27" spans="1:6">
      <c r="A27" s="8">
        <v>25</v>
      </c>
      <c r="B27" s="17"/>
      <c r="C27" s="10"/>
      <c r="D27" s="11"/>
      <c r="E27" s="12" t="str">
        <f t="shared" si="0"/>
        <v/>
      </c>
      <c r="F27" s="13" t="e">
        <f>E27/$F$1*$D$1</f>
        <v>#VALUE!</v>
      </c>
    </row>
    <row r="28" spans="1:6">
      <c r="A28" s="8">
        <v>26</v>
      </c>
      <c r="B28" s="17"/>
      <c r="C28" s="10"/>
      <c r="D28" s="11"/>
      <c r="E28" s="12" t="str">
        <f t="shared" si="0"/>
        <v/>
      </c>
      <c r="F28" s="13" t="e">
        <f>E28/$F$1*$D$1</f>
        <v>#VALUE!</v>
      </c>
    </row>
    <row r="29" spans="1:6">
      <c r="A29" s="8">
        <v>27</v>
      </c>
      <c r="B29" s="17"/>
      <c r="C29" s="10"/>
      <c r="D29" s="11"/>
      <c r="E29" s="12" t="str">
        <f t="shared" si="0"/>
        <v/>
      </c>
      <c r="F29" s="13" t="e">
        <f>E29/$F$1*$D$1</f>
        <v>#VALUE!</v>
      </c>
    </row>
    <row r="30" spans="1:6">
      <c r="A30" s="8">
        <v>28</v>
      </c>
      <c r="B30" s="17"/>
      <c r="C30" s="10"/>
      <c r="D30" s="11"/>
      <c r="E30" s="12" t="str">
        <f t="shared" si="0"/>
        <v/>
      </c>
      <c r="F30" s="13" t="e">
        <f>E30/$F$1*$D$1</f>
        <v>#VALUE!</v>
      </c>
    </row>
    <row r="31" spans="1:6">
      <c r="A31" s="8">
        <v>29</v>
      </c>
      <c r="B31" s="17"/>
      <c r="C31" s="10"/>
      <c r="D31" s="11"/>
      <c r="E31" s="12" t="str">
        <f t="shared" si="0"/>
        <v/>
      </c>
      <c r="F31" s="13" t="e">
        <f>E31/$F$1*$D$1</f>
        <v>#VALUE!</v>
      </c>
    </row>
    <row r="32" spans="1:6">
      <c r="A32" s="8">
        <v>30</v>
      </c>
      <c r="B32" s="17"/>
      <c r="C32" s="10"/>
      <c r="D32" s="11"/>
      <c r="E32" s="12" t="str">
        <f t="shared" si="0"/>
        <v/>
      </c>
      <c r="F32" s="13" t="e">
        <f>E32/$F$1*$D$1</f>
        <v>#VALUE!</v>
      </c>
    </row>
    <row r="33" spans="1:6">
      <c r="A33" s="18"/>
      <c r="B33" s="18"/>
      <c r="C33" s="18"/>
      <c r="D33" s="18"/>
      <c r="E33" s="18"/>
      <c r="F33" s="18"/>
    </row>
    <row r="34" spans="1:8">
      <c r="A34" s="2" t="s">
        <v>25</v>
      </c>
      <c r="B34" s="19"/>
      <c r="C34" s="18"/>
      <c r="D34" s="18"/>
      <c r="E34" s="18"/>
      <c r="F34" s="18"/>
      <c r="G34" s="18"/>
      <c r="H34" s="18"/>
    </row>
    <row r="35" spans="2:8">
      <c r="B35" s="19"/>
      <c r="C35" s="18"/>
      <c r="D35" s="18"/>
      <c r="E35" s="18"/>
      <c r="F35" s="18"/>
      <c r="G35" s="18"/>
      <c r="H35" s="18"/>
    </row>
    <row r="36" spans="2:8">
      <c r="B36" s="19"/>
      <c r="C36" s="18"/>
      <c r="D36" s="18"/>
      <c r="E36" s="18"/>
      <c r="F36" s="18"/>
      <c r="G36" s="18"/>
      <c r="H36" s="18"/>
    </row>
    <row r="37" spans="1:8">
      <c r="A37" s="18"/>
      <c r="B37" s="19"/>
      <c r="C37" s="18"/>
      <c r="D37" s="18"/>
      <c r="E37" s="18"/>
      <c r="F37" s="18"/>
      <c r="G37" s="18"/>
      <c r="H37" s="18"/>
    </row>
    <row r="38" spans="1:8">
      <c r="A38" s="18"/>
      <c r="B38" s="19"/>
      <c r="D38" s="3"/>
      <c r="E38" s="3"/>
      <c r="F38" s="18"/>
      <c r="G38" s="18"/>
      <c r="H38" s="18"/>
    </row>
    <row r="39" spans="1:8">
      <c r="A39" s="18"/>
      <c r="B39" s="18"/>
      <c r="C39" s="18"/>
      <c r="D39" s="18"/>
      <c r="E39" s="18"/>
      <c r="F39" s="18"/>
      <c r="G39" s="18"/>
      <c r="H39" s="18"/>
    </row>
    <row r="40" spans="1:8">
      <c r="A40" s="18"/>
      <c r="B40" s="18"/>
      <c r="C40" s="18"/>
      <c r="D40" s="18"/>
      <c r="E40" s="18"/>
      <c r="F40" s="18"/>
      <c r="G40" s="18"/>
      <c r="H40" s="18"/>
    </row>
    <row r="41" spans="1:8">
      <c r="A41" s="18"/>
      <c r="B41" s="18"/>
      <c r="C41" s="18"/>
      <c r="D41" s="18"/>
      <c r="E41" s="18"/>
      <c r="F41" s="18"/>
      <c r="G41" s="18"/>
      <c r="H41" s="18"/>
    </row>
    <row r="42" spans="1:8">
      <c r="A42" s="18"/>
      <c r="B42" s="18"/>
      <c r="C42" s="18"/>
      <c r="D42" s="18"/>
      <c r="E42" s="18"/>
      <c r="F42" s="18"/>
      <c r="G42" s="18"/>
      <c r="H42" s="18"/>
    </row>
    <row r="43" spans="1:8">
      <c r="A43" s="18"/>
      <c r="B43" s="18"/>
      <c r="C43" s="18"/>
      <c r="D43" s="18"/>
      <c r="E43" s="18"/>
      <c r="F43" s="18"/>
      <c r="G43" s="18"/>
      <c r="H43" s="18"/>
    </row>
    <row r="44" spans="1:8">
      <c r="A44" s="18"/>
      <c r="B44" s="18"/>
      <c r="C44" s="18"/>
      <c r="D44" s="18"/>
      <c r="E44" s="18"/>
      <c r="F44" s="18"/>
      <c r="G44" s="18"/>
      <c r="H44" s="18"/>
    </row>
    <row r="45" spans="1:8">
      <c r="A45" s="18"/>
      <c r="B45" s="18"/>
      <c r="C45" s="18"/>
      <c r="D45" s="18"/>
      <c r="E45" s="18"/>
      <c r="F45" s="18"/>
      <c r="G45" s="18"/>
      <c r="H45" s="18"/>
    </row>
    <row r="46" spans="1:8">
      <c r="A46" s="18"/>
      <c r="B46" s="18"/>
      <c r="C46" s="18"/>
      <c r="D46" s="18"/>
      <c r="E46" s="18"/>
      <c r="F46" s="18"/>
      <c r="G46" s="18"/>
      <c r="H46" s="18"/>
    </row>
    <row r="47" spans="1:8">
      <c r="A47" s="18"/>
      <c r="B47" s="18"/>
      <c r="C47" s="18"/>
      <c r="D47" s="18"/>
      <c r="E47" s="18"/>
      <c r="F47" s="18"/>
      <c r="G47" s="18"/>
      <c r="H47" s="18"/>
    </row>
    <row r="48" spans="1:8">
      <c r="A48" s="18"/>
      <c r="B48" s="18"/>
      <c r="C48" s="18"/>
      <c r="D48" s="18"/>
      <c r="E48" s="18"/>
      <c r="F48" s="18"/>
      <c r="G48" s="18"/>
      <c r="H48" s="18"/>
    </row>
    <row r="49" spans="1:8">
      <c r="A49" s="18"/>
      <c r="B49" s="18"/>
      <c r="C49" s="18"/>
      <c r="D49" s="18"/>
      <c r="E49" s="18"/>
      <c r="F49" s="18"/>
      <c r="G49" s="18"/>
      <c r="H49" s="18"/>
    </row>
    <row r="50" spans="1:8">
      <c r="A50" s="18"/>
      <c r="B50" s="18"/>
      <c r="C50" s="18"/>
      <c r="D50" s="18"/>
      <c r="E50" s="18"/>
      <c r="F50" s="18"/>
      <c r="G50" s="18"/>
      <c r="H50" s="18"/>
    </row>
    <row r="51" spans="1:8">
      <c r="A51" s="18"/>
      <c r="B51" s="18"/>
      <c r="C51" s="18"/>
      <c r="D51" s="18"/>
      <c r="E51" s="18"/>
      <c r="F51" s="18"/>
      <c r="G51" s="18"/>
      <c r="H51" s="18"/>
    </row>
    <row r="52" spans="1:8">
      <c r="A52" s="18"/>
      <c r="B52" s="18"/>
      <c r="C52" s="18"/>
      <c r="D52" s="18"/>
      <c r="E52" s="18"/>
      <c r="F52" s="18"/>
      <c r="G52" s="18"/>
      <c r="H52" s="18"/>
    </row>
    <row r="53" spans="1:8">
      <c r="A53" s="18"/>
      <c r="B53" s="18"/>
      <c r="C53" s="18"/>
      <c r="D53" s="18"/>
      <c r="E53" s="18"/>
      <c r="F53" s="18"/>
      <c r="G53" s="18"/>
      <c r="H53" s="18"/>
    </row>
    <row r="54" spans="1:8">
      <c r="A54" s="18"/>
      <c r="B54" s="18"/>
      <c r="C54" s="18"/>
      <c r="D54" s="18"/>
      <c r="E54" s="18"/>
      <c r="F54" s="18"/>
      <c r="G54" s="18"/>
      <c r="H54" s="18"/>
    </row>
    <row r="55" spans="1:8">
      <c r="A55" s="18"/>
      <c r="B55" s="18"/>
      <c r="C55" s="18"/>
      <c r="D55" s="18"/>
      <c r="E55" s="18"/>
      <c r="F55" s="18"/>
      <c r="G55" s="18"/>
      <c r="H55" s="18"/>
    </row>
    <row r="56" spans="1:8">
      <c r="A56" s="18"/>
      <c r="B56" s="18"/>
      <c r="C56" s="18"/>
      <c r="D56" s="18"/>
      <c r="E56" s="18"/>
      <c r="F56" s="18"/>
      <c r="G56" s="18"/>
      <c r="H56" s="18"/>
    </row>
    <row r="57" spans="1:8">
      <c r="A57" s="18"/>
      <c r="B57" s="18"/>
      <c r="C57" s="18"/>
      <c r="D57" s="18"/>
      <c r="E57" s="18"/>
      <c r="F57" s="18"/>
      <c r="G57" s="18"/>
      <c r="H57" s="18"/>
    </row>
    <row r="58" spans="1:8">
      <c r="A58" s="18"/>
      <c r="B58" s="18"/>
      <c r="C58" s="18"/>
      <c r="D58" s="18"/>
      <c r="E58" s="18"/>
      <c r="F58" s="18"/>
      <c r="G58" s="18"/>
      <c r="H58" s="18"/>
    </row>
    <row r="59" spans="1:8">
      <c r="A59" s="18"/>
      <c r="B59" s="18"/>
      <c r="C59" s="18"/>
      <c r="D59" s="18"/>
      <c r="E59" s="18"/>
      <c r="F59" s="18"/>
      <c r="G59" s="18"/>
      <c r="H59" s="18"/>
    </row>
    <row r="60" spans="1:8">
      <c r="A60" s="18"/>
      <c r="B60" s="18"/>
      <c r="C60" s="18"/>
      <c r="D60" s="18"/>
      <c r="E60" s="18"/>
      <c r="F60" s="18"/>
      <c r="G60" s="18"/>
      <c r="H60" s="18"/>
    </row>
    <row r="61" spans="1:8">
      <c r="A61" s="18"/>
      <c r="B61" s="18"/>
      <c r="C61" s="18"/>
      <c r="D61" s="18"/>
      <c r="E61" s="18"/>
      <c r="F61" s="18"/>
      <c r="G61" s="18"/>
      <c r="H61" s="18"/>
    </row>
    <row r="62" spans="1:8">
      <c r="A62" s="18"/>
      <c r="B62" s="18"/>
      <c r="C62" s="18"/>
      <c r="D62" s="18"/>
      <c r="E62" s="18"/>
      <c r="F62" s="18"/>
      <c r="G62" s="18"/>
      <c r="H62" s="18"/>
    </row>
    <row r="63" spans="1:8">
      <c r="A63" s="18"/>
      <c r="B63" s="18"/>
      <c r="C63" s="18"/>
      <c r="D63" s="18"/>
      <c r="E63" s="18"/>
      <c r="F63" s="18"/>
      <c r="G63" s="18"/>
      <c r="H63" s="18"/>
    </row>
    <row r="64" spans="1:8">
      <c r="A64" s="18"/>
      <c r="B64" s="18"/>
      <c r="C64" s="18"/>
      <c r="D64" s="18"/>
      <c r="E64" s="18"/>
      <c r="F64" s="18"/>
      <c r="G64" s="18"/>
      <c r="H64" s="18"/>
    </row>
    <row r="65" spans="1:8">
      <c r="A65" s="18"/>
      <c r="B65" s="18"/>
      <c r="C65" s="18"/>
      <c r="D65" s="18"/>
      <c r="E65" s="18"/>
      <c r="F65" s="18"/>
      <c r="G65" s="18"/>
      <c r="H65" s="18"/>
    </row>
    <row r="66" spans="1:8">
      <c r="A66" s="18"/>
      <c r="B66" s="18"/>
      <c r="C66" s="18"/>
      <c r="D66" s="18"/>
      <c r="E66" s="18"/>
      <c r="F66" s="18"/>
      <c r="G66" s="18"/>
      <c r="H66" s="18"/>
    </row>
    <row r="67" spans="1:8">
      <c r="A67" s="18"/>
      <c r="B67" s="18"/>
      <c r="C67" s="18"/>
      <c r="D67" s="18"/>
      <c r="E67" s="18"/>
      <c r="F67" s="18"/>
      <c r="G67" s="18"/>
      <c r="H67" s="18"/>
    </row>
    <row r="68" spans="1:8">
      <c r="A68" s="18"/>
      <c r="B68" s="18"/>
      <c r="C68" s="18"/>
      <c r="D68" s="18"/>
      <c r="E68" s="18"/>
      <c r="F68" s="18"/>
      <c r="G68" s="18"/>
      <c r="H68" s="18"/>
    </row>
    <row r="69" spans="1:8">
      <c r="A69" s="18"/>
      <c r="B69" s="18"/>
      <c r="C69" s="18"/>
      <c r="D69" s="18"/>
      <c r="E69" s="18"/>
      <c r="F69" s="18"/>
      <c r="G69" s="18"/>
      <c r="H69" s="18"/>
    </row>
    <row r="70" spans="1:8">
      <c r="A70" s="18"/>
      <c r="B70" s="18"/>
      <c r="C70" s="18"/>
      <c r="D70" s="18"/>
      <c r="E70" s="18"/>
      <c r="F70" s="18"/>
      <c r="G70" s="18"/>
      <c r="H70" s="18"/>
    </row>
    <row r="71" spans="1:8">
      <c r="A71" s="18"/>
      <c r="B71" s="18"/>
      <c r="C71" s="18"/>
      <c r="D71" s="18"/>
      <c r="E71" s="18"/>
      <c r="F71" s="18"/>
      <c r="G71" s="18"/>
      <c r="H71" s="18"/>
    </row>
    <row r="72" spans="1:8">
      <c r="A72" s="18"/>
      <c r="B72" s="18"/>
      <c r="C72" s="18"/>
      <c r="D72" s="18"/>
      <c r="E72" s="18"/>
      <c r="F72" s="18"/>
      <c r="G72" s="18"/>
      <c r="H72" s="18"/>
    </row>
    <row r="73" spans="1:8">
      <c r="A73" s="18"/>
      <c r="B73" s="18"/>
      <c r="C73" s="18"/>
      <c r="D73" s="18"/>
      <c r="E73" s="18"/>
      <c r="F73" s="18"/>
      <c r="G73" s="18"/>
      <c r="H73" s="18"/>
    </row>
    <row r="74" spans="1:8">
      <c r="A74" s="18"/>
      <c r="B74" s="18"/>
      <c r="C74" s="18"/>
      <c r="D74" s="18"/>
      <c r="E74" s="18"/>
      <c r="F74" s="18"/>
      <c r="G74" s="18"/>
      <c r="H74" s="18"/>
    </row>
    <row r="75" spans="1:8">
      <c r="A75" s="18"/>
      <c r="B75" s="18"/>
      <c r="C75" s="18"/>
      <c r="D75" s="18"/>
      <c r="E75" s="18"/>
      <c r="F75" s="18"/>
      <c r="G75" s="18"/>
      <c r="H75" s="18"/>
    </row>
    <row r="76" spans="1:8">
      <c r="A76" s="18"/>
      <c r="B76" s="18"/>
      <c r="C76" s="18"/>
      <c r="D76" s="18"/>
      <c r="E76" s="18"/>
      <c r="F76" s="18"/>
      <c r="G76" s="18"/>
      <c r="H76" s="18"/>
    </row>
    <row r="77" spans="1:8">
      <c r="A77" s="18"/>
      <c r="B77" s="18"/>
      <c r="C77" s="18"/>
      <c r="D77" s="18"/>
      <c r="E77" s="18"/>
      <c r="F77" s="18"/>
      <c r="G77" s="18"/>
      <c r="H77" s="18"/>
    </row>
    <row r="78" spans="1:8">
      <c r="A78" s="18"/>
      <c r="B78" s="18"/>
      <c r="C78" s="18"/>
      <c r="D78" s="18"/>
      <c r="E78" s="18"/>
      <c r="F78" s="18"/>
      <c r="G78" s="18"/>
      <c r="H78" s="18"/>
    </row>
    <row r="79" spans="1:8">
      <c r="A79" s="18"/>
      <c r="B79" s="18"/>
      <c r="C79" s="18"/>
      <c r="D79" s="18"/>
      <c r="E79" s="18"/>
      <c r="F79" s="18"/>
      <c r="G79" s="18"/>
      <c r="H79" s="18"/>
    </row>
    <row r="80" spans="1:8">
      <c r="A80" s="18"/>
      <c r="B80" s="18"/>
      <c r="C80" s="18"/>
      <c r="D80" s="18"/>
      <c r="E80" s="18"/>
      <c r="F80" s="18"/>
      <c r="G80" s="18"/>
      <c r="H80" s="18"/>
    </row>
    <row r="81" spans="1:8">
      <c r="A81" s="18"/>
      <c r="B81" s="18"/>
      <c r="C81" s="18"/>
      <c r="D81" s="18"/>
      <c r="E81" s="18"/>
      <c r="F81" s="18"/>
      <c r="G81" s="18"/>
      <c r="H81" s="18"/>
    </row>
    <row r="82" spans="1:8">
      <c r="A82" s="18"/>
      <c r="B82" s="18"/>
      <c r="C82" s="18"/>
      <c r="D82" s="18"/>
      <c r="E82" s="18"/>
      <c r="F82" s="18"/>
      <c r="G82" s="18"/>
      <c r="H82" s="18"/>
    </row>
    <row r="83" spans="1:8">
      <c r="A83" s="18"/>
      <c r="B83" s="18"/>
      <c r="C83" s="18"/>
      <c r="D83" s="18"/>
      <c r="E83" s="18"/>
      <c r="F83" s="18"/>
      <c r="G83" s="18"/>
      <c r="H83" s="18"/>
    </row>
    <row r="84" spans="1:8">
      <c r="A84" s="18"/>
      <c r="B84" s="18"/>
      <c r="C84" s="18"/>
      <c r="D84" s="18"/>
      <c r="E84" s="18"/>
      <c r="F84" s="18"/>
      <c r="G84" s="18"/>
      <c r="H84" s="18"/>
    </row>
    <row r="85" spans="1:8">
      <c r="A85" s="18"/>
      <c r="B85" s="18"/>
      <c r="C85" s="18"/>
      <c r="D85" s="18"/>
      <c r="E85" s="18"/>
      <c r="F85" s="18"/>
      <c r="G85" s="18"/>
      <c r="H85" s="18"/>
    </row>
    <row r="86" spans="1:8">
      <c r="A86" s="18"/>
      <c r="B86" s="18"/>
      <c r="C86" s="18"/>
      <c r="D86" s="18"/>
      <c r="E86" s="18"/>
      <c r="F86" s="18"/>
      <c r="G86" s="18"/>
      <c r="H86" s="18"/>
    </row>
    <row r="87" spans="1:8">
      <c r="A87" s="18"/>
      <c r="B87" s="18"/>
      <c r="C87" s="18"/>
      <c r="D87" s="18"/>
      <c r="E87" s="18"/>
      <c r="F87" s="18"/>
      <c r="G87" s="18"/>
      <c r="H87" s="18"/>
    </row>
    <row r="88" spans="1:8">
      <c r="A88" s="18"/>
      <c r="B88" s="18"/>
      <c r="C88" s="18"/>
      <c r="D88" s="18"/>
      <c r="E88" s="18"/>
      <c r="F88" s="18"/>
      <c r="G88" s="18"/>
      <c r="H88" s="18"/>
    </row>
    <row r="89" spans="1:8">
      <c r="A89" s="18"/>
      <c r="B89" s="18"/>
      <c r="C89" s="18"/>
      <c r="D89" s="18"/>
      <c r="E89" s="18"/>
      <c r="F89" s="18"/>
      <c r="G89" s="18"/>
      <c r="H89" s="18"/>
    </row>
  </sheetData>
  <sheetProtection selectLockedCells="1"/>
  <protectedRanges>
    <protectedRange sqref="B14:C32 C13" name="区域1"/>
    <protectedRange sqref="C3 C4 C5 C6 C7 C8 C9 C10 C11 C12" name="区域1_1_1"/>
  </protectedRanges>
  <mergeCells count="1">
    <mergeCell ref="G3:G19"/>
  </mergeCells>
  <conditionalFormatting sqref="C3:D3">
    <cfRule type="expression" dxfId="0" priority="12" stopIfTrue="1">
      <formula>$C3="非常重要"</formula>
    </cfRule>
    <cfRule type="expression" dxfId="1" priority="13" stopIfTrue="1">
      <formula>$C3="重要"</formula>
    </cfRule>
  </conditionalFormatting>
  <conditionalFormatting sqref="F38">
    <cfRule type="expression" dxfId="0" priority="26" stopIfTrue="1">
      <formula>$C37="非常重要"</formula>
    </cfRule>
    <cfRule type="expression" dxfId="1" priority="27" stopIfTrue="1">
      <formula>$C37="重要"</formula>
    </cfRule>
  </conditionalFormatting>
  <conditionalFormatting sqref="C4:D12">
    <cfRule type="expression" dxfId="0" priority="1" stopIfTrue="1">
      <formula>$C4="非常重要"</formula>
    </cfRule>
    <cfRule type="expression" dxfId="1" priority="2" stopIfTrue="1">
      <formula>$C4="重要"</formula>
    </cfRule>
  </conditionalFormatting>
  <conditionalFormatting sqref="G34:H84 B33:F33 C13:D13 B14:D32 B39:F84">
    <cfRule type="expression" dxfId="0" priority="29" stopIfTrue="1">
      <formula>$C13="非常重要"</formula>
    </cfRule>
    <cfRule type="expression" dxfId="1" priority="30" stopIfTrue="1">
      <formula>$C13="重要"</formula>
    </cfRule>
  </conditionalFormatting>
  <conditionalFormatting sqref="B34:F36 B37:E37">
    <cfRule type="expression" dxfId="0" priority="24" stopIfTrue="1">
      <formula>$C34="非常重要"</formula>
    </cfRule>
    <cfRule type="expression" dxfId="1" priority="25" stopIfTrue="1">
      <formula>$C34="重要"</formula>
    </cfRule>
  </conditionalFormatting>
  <conditionalFormatting sqref="B85:H86">
    <cfRule type="expression" dxfId="0" priority="28" stopIfTrue="1">
      <formula>$C85="非常重要"</formula>
    </cfRule>
  </conditionalFormatting>
  <dataValidations count="2">
    <dataValidation type="list" allowBlank="1" showInputMessage="1" showErrorMessage="1" sqref="C3 C4 C5 C6 C7 C8 C9 C10 C11 C12 C13:C32">
      <formula1>"关键参数,非关键参数"</formula1>
    </dataValidation>
    <dataValidation type="list" allowBlank="1" showInputMessage="1" showErrorMessage="1" sqref="D3 D4 D5 D6 D7 D8 D9 D10 D11 D12 D13:D32">
      <formula1>"需要,不需要"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9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K13" sqref="K13"/>
    </sheetView>
  </sheetViews>
  <sheetFormatPr defaultColWidth="9" defaultRowHeight="13.5"/>
  <cols>
    <col min="1" max="1" width="5.75" style="2" customWidth="1"/>
    <col min="2" max="2" width="33.5" style="3" customWidth="1"/>
    <col min="3" max="3" width="10.75" style="3" customWidth="1"/>
    <col min="4" max="4" width="12" style="2" customWidth="1"/>
    <col min="5" max="5" width="9.75" style="2" customWidth="1"/>
    <col min="6" max="6" width="13.375" style="2" customWidth="1"/>
    <col min="7" max="7" width="58.125" style="2" customWidth="1"/>
    <col min="8" max="8" width="13.625" style="2" customWidth="1"/>
    <col min="9" max="9" width="9" style="2"/>
    <col min="10" max="10" width="13.25" style="2" customWidth="1"/>
    <col min="11" max="16384" width="9" style="2"/>
  </cols>
  <sheetData>
    <row r="1" s="1" customFormat="1" ht="27" spans="1:8">
      <c r="A1" s="4" t="s">
        <v>37</v>
      </c>
      <c r="B1" s="5" t="str">
        <f>设备清单!B6</f>
        <v>霍尔效应测量磁场（磁）</v>
      </c>
      <c r="C1" s="5" t="s">
        <v>38</v>
      </c>
      <c r="D1" s="5">
        <f>设备清单!I6</f>
        <v>4.31970959935467</v>
      </c>
      <c r="E1" s="4" t="s">
        <v>39</v>
      </c>
      <c r="F1" s="5">
        <f>SUM(E3:E100)</f>
        <v>17</v>
      </c>
      <c r="G1" s="6"/>
      <c r="H1" s="6"/>
    </row>
    <row r="2" s="1" customFormat="1" spans="1:7">
      <c r="A2" s="5" t="s">
        <v>40</v>
      </c>
      <c r="B2" s="5" t="s">
        <v>41</v>
      </c>
      <c r="C2" s="5" t="s">
        <v>42</v>
      </c>
      <c r="D2" s="5" t="s">
        <v>43</v>
      </c>
      <c r="E2" s="5" t="s">
        <v>44</v>
      </c>
      <c r="F2" s="5" t="s">
        <v>45</v>
      </c>
      <c r="G2" s="7" t="s">
        <v>25</v>
      </c>
    </row>
    <row r="3" spans="1:7">
      <c r="A3" s="8">
        <v>1</v>
      </c>
      <c r="B3" s="9" t="s">
        <v>81</v>
      </c>
      <c r="C3" s="10" t="s">
        <v>47</v>
      </c>
      <c r="D3" s="11" t="s">
        <v>48</v>
      </c>
      <c r="E3" s="12">
        <f>IF(C3="关键参数",3,IF(C3="非关键参数",1,""))</f>
        <v>1</v>
      </c>
      <c r="F3" s="13">
        <f>E3/$F$1*$D$1</f>
        <v>0.254100564667922</v>
      </c>
      <c r="G3" s="14" t="s">
        <v>82</v>
      </c>
    </row>
    <row r="4" ht="54" spans="1:8">
      <c r="A4" s="8">
        <v>2</v>
      </c>
      <c r="B4" s="9" t="s">
        <v>83</v>
      </c>
      <c r="C4" s="10" t="s">
        <v>47</v>
      </c>
      <c r="D4" s="11" t="s">
        <v>48</v>
      </c>
      <c r="E4" s="12">
        <f>IF(C4="关键参数",2,IF(C4="非关键参数",1,""))</f>
        <v>1</v>
      </c>
      <c r="F4" s="13">
        <f>E4/$F$1*$D$1</f>
        <v>0.254100564667922</v>
      </c>
      <c r="G4" s="15"/>
      <c r="H4" s="16"/>
    </row>
    <row r="5" ht="27" spans="1:7">
      <c r="A5" s="8">
        <v>3</v>
      </c>
      <c r="B5" s="9" t="s">
        <v>84</v>
      </c>
      <c r="C5" s="10" t="s">
        <v>47</v>
      </c>
      <c r="D5" s="11" t="s">
        <v>48</v>
      </c>
      <c r="E5" s="12">
        <f t="shared" ref="E5:E32" si="0">IF(C5="关键参数",2,IF(C5="非关键参数",1,""))</f>
        <v>1</v>
      </c>
      <c r="F5" s="13">
        <f>E5/$F$1*$D$1</f>
        <v>0.254100564667922</v>
      </c>
      <c r="G5" s="15"/>
    </row>
    <row r="6" spans="1:7">
      <c r="A6" s="8">
        <v>4</v>
      </c>
      <c r="B6" s="9" t="s">
        <v>85</v>
      </c>
      <c r="C6" s="10" t="s">
        <v>47</v>
      </c>
      <c r="D6" s="11" t="s">
        <v>48</v>
      </c>
      <c r="E6" s="12">
        <f t="shared" si="0"/>
        <v>1</v>
      </c>
      <c r="F6" s="13">
        <f>E6/$F$1*$D$1</f>
        <v>0.254100564667922</v>
      </c>
      <c r="G6" s="15"/>
    </row>
    <row r="7" spans="1:11">
      <c r="A7" s="8">
        <v>5</v>
      </c>
      <c r="B7" s="9" t="s">
        <v>86</v>
      </c>
      <c r="C7" s="10" t="s">
        <v>47</v>
      </c>
      <c r="D7" s="11" t="s">
        <v>48</v>
      </c>
      <c r="E7" s="12">
        <f t="shared" si="0"/>
        <v>1</v>
      </c>
      <c r="F7" s="13">
        <f>E7/$F$1*$D$1</f>
        <v>0.254100564667922</v>
      </c>
      <c r="G7" s="15"/>
      <c r="J7" s="21"/>
      <c r="K7" s="21"/>
    </row>
    <row r="8" ht="27" spans="1:11">
      <c r="A8" s="8">
        <v>6</v>
      </c>
      <c r="B8" s="9" t="s">
        <v>87</v>
      </c>
      <c r="C8" s="10" t="s">
        <v>58</v>
      </c>
      <c r="D8" s="11" t="s">
        <v>59</v>
      </c>
      <c r="E8" s="12">
        <f t="shared" si="0"/>
        <v>2</v>
      </c>
      <c r="F8" s="13">
        <f>E8/$F$1*$D$1</f>
        <v>0.508201129335843</v>
      </c>
      <c r="G8" s="15"/>
      <c r="J8" s="21"/>
      <c r="K8" s="21"/>
    </row>
    <row r="9" ht="40.5" spans="1:11">
      <c r="A9" s="8">
        <v>7</v>
      </c>
      <c r="B9" s="9" t="s">
        <v>88</v>
      </c>
      <c r="C9" s="10" t="s">
        <v>58</v>
      </c>
      <c r="D9" s="11" t="s">
        <v>59</v>
      </c>
      <c r="E9" s="12">
        <f t="shared" si="0"/>
        <v>2</v>
      </c>
      <c r="F9" s="13">
        <f>E9/$F$1*$D$1</f>
        <v>0.508201129335843</v>
      </c>
      <c r="G9" s="15"/>
      <c r="J9" s="21"/>
      <c r="K9" s="21"/>
    </row>
    <row r="10" ht="27" spans="1:11">
      <c r="A10" s="8">
        <v>8</v>
      </c>
      <c r="B10" s="9" t="s">
        <v>89</v>
      </c>
      <c r="C10" s="10" t="s">
        <v>47</v>
      </c>
      <c r="D10" s="11" t="s">
        <v>48</v>
      </c>
      <c r="E10" s="12">
        <f t="shared" si="0"/>
        <v>1</v>
      </c>
      <c r="F10" s="13">
        <f>E10/$F$1*$D$1</f>
        <v>0.254100564667922</v>
      </c>
      <c r="G10" s="15"/>
      <c r="J10" s="21"/>
      <c r="K10" s="21"/>
    </row>
    <row r="11" ht="27" spans="1:11">
      <c r="A11" s="8">
        <v>9</v>
      </c>
      <c r="B11" s="9" t="s">
        <v>90</v>
      </c>
      <c r="C11" s="10" t="s">
        <v>47</v>
      </c>
      <c r="D11" s="11" t="s">
        <v>48</v>
      </c>
      <c r="E11" s="12">
        <f t="shared" si="0"/>
        <v>1</v>
      </c>
      <c r="F11" s="13">
        <f>E11/$F$1*$D$1</f>
        <v>0.254100564667922</v>
      </c>
      <c r="G11" s="15"/>
      <c r="J11" s="21"/>
      <c r="K11" s="21"/>
    </row>
    <row r="12" ht="40.5" spans="1:11">
      <c r="A12" s="8">
        <v>10</v>
      </c>
      <c r="B12" s="9" t="s">
        <v>91</v>
      </c>
      <c r="C12" s="10" t="s">
        <v>47</v>
      </c>
      <c r="D12" s="11" t="s">
        <v>48</v>
      </c>
      <c r="E12" s="12">
        <f t="shared" si="0"/>
        <v>1</v>
      </c>
      <c r="F12" s="13">
        <f>E12/$F$1*$D$1</f>
        <v>0.254100564667922</v>
      </c>
      <c r="G12" s="15"/>
      <c r="J12" s="21"/>
      <c r="K12" s="21"/>
    </row>
    <row r="13" ht="40.5" spans="1:11">
      <c r="A13" s="8">
        <v>11</v>
      </c>
      <c r="B13" s="17" t="s">
        <v>92</v>
      </c>
      <c r="C13" s="10" t="s">
        <v>47</v>
      </c>
      <c r="D13" s="11" t="s">
        <v>48</v>
      </c>
      <c r="E13" s="12">
        <f t="shared" si="0"/>
        <v>1</v>
      </c>
      <c r="F13" s="13">
        <f>E13/$F$1*$D$1</f>
        <v>0.254100564667922</v>
      </c>
      <c r="G13" s="15"/>
      <c r="J13" s="21"/>
      <c r="K13" s="21"/>
    </row>
    <row r="14" ht="40.5" spans="1:7">
      <c r="A14" s="8">
        <v>12</v>
      </c>
      <c r="B14" s="17" t="s">
        <v>93</v>
      </c>
      <c r="C14" s="10" t="s">
        <v>47</v>
      </c>
      <c r="D14" s="11" t="s">
        <v>48</v>
      </c>
      <c r="E14" s="12">
        <f t="shared" si="0"/>
        <v>1</v>
      </c>
      <c r="F14" s="13">
        <f>E14/$F$1*$D$1</f>
        <v>0.254100564667922</v>
      </c>
      <c r="G14" s="15"/>
    </row>
    <row r="15" ht="27" spans="1:7">
      <c r="A15" s="8">
        <v>13</v>
      </c>
      <c r="B15" s="17" t="s">
        <v>94</v>
      </c>
      <c r="C15" s="10" t="s">
        <v>47</v>
      </c>
      <c r="D15" s="11" t="s">
        <v>48</v>
      </c>
      <c r="E15" s="12">
        <f t="shared" si="0"/>
        <v>1</v>
      </c>
      <c r="F15" s="13">
        <f>E15/$F$1*$D$1</f>
        <v>0.254100564667922</v>
      </c>
      <c r="G15" s="15"/>
    </row>
    <row r="16" ht="81" spans="1:7">
      <c r="A16" s="8">
        <v>14</v>
      </c>
      <c r="B16" s="17" t="s">
        <v>61</v>
      </c>
      <c r="C16" s="10" t="s">
        <v>58</v>
      </c>
      <c r="D16" s="11" t="s">
        <v>59</v>
      </c>
      <c r="E16" s="12">
        <f t="shared" si="0"/>
        <v>2</v>
      </c>
      <c r="F16" s="13">
        <f>E16/$F$1*$D$1</f>
        <v>0.508201129335843</v>
      </c>
      <c r="G16" s="15"/>
    </row>
    <row r="17" spans="1:7">
      <c r="A17" s="8">
        <v>15</v>
      </c>
      <c r="B17" s="17"/>
      <c r="C17" s="10"/>
      <c r="D17" s="11"/>
      <c r="E17" s="12" t="str">
        <f t="shared" si="0"/>
        <v/>
      </c>
      <c r="F17" s="13" t="e">
        <f>E17/$F$1*$D$1</f>
        <v>#VALUE!</v>
      </c>
      <c r="G17" s="15"/>
    </row>
    <row r="18" spans="1:7">
      <c r="A18" s="8">
        <v>16</v>
      </c>
      <c r="B18" s="17"/>
      <c r="C18" s="10"/>
      <c r="D18" s="11"/>
      <c r="E18" s="12" t="str">
        <f t="shared" si="0"/>
        <v/>
      </c>
      <c r="F18" s="13" t="e">
        <f>E18/$F$1*$D$1</f>
        <v>#VALUE!</v>
      </c>
      <c r="G18" s="15"/>
    </row>
    <row r="19" spans="1:7">
      <c r="A19" s="8">
        <v>17</v>
      </c>
      <c r="B19" s="17"/>
      <c r="C19" s="10"/>
      <c r="D19" s="11"/>
      <c r="E19" s="12" t="str">
        <f t="shared" si="0"/>
        <v/>
      </c>
      <c r="F19" s="13" t="e">
        <f>E19/$F$1*$D$1</f>
        <v>#VALUE!</v>
      </c>
      <c r="G19" s="15"/>
    </row>
    <row r="20" spans="1:6">
      <c r="A20" s="8">
        <v>18</v>
      </c>
      <c r="B20" s="17"/>
      <c r="C20" s="10"/>
      <c r="D20" s="11"/>
      <c r="E20" s="12" t="str">
        <f t="shared" si="0"/>
        <v/>
      </c>
      <c r="F20" s="13" t="e">
        <f>E20/$F$1*$D$1</f>
        <v>#VALUE!</v>
      </c>
    </row>
    <row r="21" spans="1:6">
      <c r="A21" s="8">
        <v>19</v>
      </c>
      <c r="B21" s="17"/>
      <c r="C21" s="10"/>
      <c r="D21" s="11"/>
      <c r="E21" s="12" t="str">
        <f t="shared" si="0"/>
        <v/>
      </c>
      <c r="F21" s="13" t="e">
        <f>E21/$F$1*$D$1</f>
        <v>#VALUE!</v>
      </c>
    </row>
    <row r="22" spans="1:6">
      <c r="A22" s="8">
        <v>20</v>
      </c>
      <c r="B22" s="17"/>
      <c r="C22" s="10"/>
      <c r="D22" s="11"/>
      <c r="E22" s="12" t="str">
        <f t="shared" si="0"/>
        <v/>
      </c>
      <c r="F22" s="13" t="e">
        <f>E22/$F$1*$D$1</f>
        <v>#VALUE!</v>
      </c>
    </row>
    <row r="23" spans="1:6">
      <c r="A23" s="8">
        <v>21</v>
      </c>
      <c r="B23" s="17"/>
      <c r="C23" s="10"/>
      <c r="D23" s="11"/>
      <c r="E23" s="12" t="str">
        <f t="shared" si="0"/>
        <v/>
      </c>
      <c r="F23" s="13" t="e">
        <f>E23/$F$1*$D$1</f>
        <v>#VALUE!</v>
      </c>
    </row>
    <row r="24" spans="1:6">
      <c r="A24" s="8">
        <v>22</v>
      </c>
      <c r="B24" s="17"/>
      <c r="C24" s="10"/>
      <c r="D24" s="11"/>
      <c r="E24" s="12" t="str">
        <f t="shared" si="0"/>
        <v/>
      </c>
      <c r="F24" s="13" t="e">
        <f>E24/$F$1*$D$1</f>
        <v>#VALUE!</v>
      </c>
    </row>
    <row r="25" spans="1:6">
      <c r="A25" s="8">
        <v>23</v>
      </c>
      <c r="B25" s="17"/>
      <c r="C25" s="10"/>
      <c r="D25" s="11"/>
      <c r="E25" s="12" t="str">
        <f t="shared" si="0"/>
        <v/>
      </c>
      <c r="F25" s="13" t="e">
        <f>E25/$F$1*$D$1</f>
        <v>#VALUE!</v>
      </c>
    </row>
    <row r="26" spans="1:6">
      <c r="A26" s="8">
        <v>24</v>
      </c>
      <c r="B26" s="17"/>
      <c r="C26" s="10"/>
      <c r="D26" s="11"/>
      <c r="E26" s="12" t="str">
        <f t="shared" si="0"/>
        <v/>
      </c>
      <c r="F26" s="13" t="e">
        <f>E26/$F$1*$D$1</f>
        <v>#VALUE!</v>
      </c>
    </row>
    <row r="27" spans="1:6">
      <c r="A27" s="8">
        <v>25</v>
      </c>
      <c r="B27" s="17"/>
      <c r="C27" s="10"/>
      <c r="D27" s="11"/>
      <c r="E27" s="12" t="str">
        <f t="shared" si="0"/>
        <v/>
      </c>
      <c r="F27" s="13" t="e">
        <f>E27/$F$1*$D$1</f>
        <v>#VALUE!</v>
      </c>
    </row>
    <row r="28" spans="1:6">
      <c r="A28" s="8">
        <v>26</v>
      </c>
      <c r="B28" s="17"/>
      <c r="C28" s="10"/>
      <c r="D28" s="11"/>
      <c r="E28" s="12" t="str">
        <f t="shared" si="0"/>
        <v/>
      </c>
      <c r="F28" s="13" t="e">
        <f>E28/$F$1*$D$1</f>
        <v>#VALUE!</v>
      </c>
    </row>
    <row r="29" spans="1:6">
      <c r="A29" s="8">
        <v>27</v>
      </c>
      <c r="B29" s="17"/>
      <c r="C29" s="10"/>
      <c r="D29" s="11"/>
      <c r="E29" s="12" t="str">
        <f t="shared" si="0"/>
        <v/>
      </c>
      <c r="F29" s="13" t="e">
        <f>E29/$F$1*$D$1</f>
        <v>#VALUE!</v>
      </c>
    </row>
    <row r="30" spans="1:6">
      <c r="A30" s="8">
        <v>28</v>
      </c>
      <c r="B30" s="17"/>
      <c r="C30" s="10"/>
      <c r="D30" s="11"/>
      <c r="E30" s="12" t="str">
        <f t="shared" si="0"/>
        <v/>
      </c>
      <c r="F30" s="13" t="e">
        <f>E30/$F$1*$D$1</f>
        <v>#VALUE!</v>
      </c>
    </row>
    <row r="31" spans="1:6">
      <c r="A31" s="8">
        <v>29</v>
      </c>
      <c r="B31" s="17"/>
      <c r="C31" s="10"/>
      <c r="D31" s="11"/>
      <c r="E31" s="12" t="str">
        <f t="shared" si="0"/>
        <v/>
      </c>
      <c r="F31" s="13" t="e">
        <f>E31/$F$1*$D$1</f>
        <v>#VALUE!</v>
      </c>
    </row>
    <row r="32" spans="1:6">
      <c r="A32" s="8">
        <v>30</v>
      </c>
      <c r="B32" s="17"/>
      <c r="C32" s="10"/>
      <c r="D32" s="11"/>
      <c r="E32" s="12" t="str">
        <f t="shared" si="0"/>
        <v/>
      </c>
      <c r="F32" s="13" t="e">
        <f>E32/$F$1*$D$1</f>
        <v>#VALUE!</v>
      </c>
    </row>
    <row r="33" spans="1:6">
      <c r="A33" s="18"/>
      <c r="B33" s="18"/>
      <c r="C33" s="18"/>
      <c r="D33" s="18"/>
      <c r="E33" s="18"/>
      <c r="F33" s="18"/>
    </row>
    <row r="34" spans="1:9">
      <c r="A34" s="2" t="s">
        <v>25</v>
      </c>
      <c r="B34" s="19"/>
      <c r="C34" s="18"/>
      <c r="D34" s="18"/>
      <c r="E34" s="18"/>
      <c r="F34" s="18"/>
      <c r="G34" s="18"/>
      <c r="H34" s="18"/>
      <c r="I34" s="18"/>
    </row>
    <row r="35" spans="2:9">
      <c r="B35" s="19"/>
      <c r="C35" s="18"/>
      <c r="D35" s="18"/>
      <c r="E35" s="18"/>
      <c r="F35" s="18"/>
      <c r="G35" s="18"/>
      <c r="H35" s="18"/>
      <c r="I35" s="18"/>
    </row>
    <row r="36" spans="2:9">
      <c r="B36" s="19"/>
      <c r="C36" s="18"/>
      <c r="D36" s="18"/>
      <c r="E36" s="18"/>
      <c r="F36" s="18"/>
      <c r="G36" s="18"/>
      <c r="H36" s="18"/>
      <c r="I36" s="18"/>
    </row>
    <row r="37" spans="1:9">
      <c r="A37" s="18"/>
      <c r="B37" s="19"/>
      <c r="C37" s="18"/>
      <c r="D37" s="18"/>
      <c r="E37" s="18"/>
      <c r="F37" s="18"/>
      <c r="G37" s="18"/>
      <c r="H37" s="18"/>
      <c r="I37" s="18"/>
    </row>
    <row r="38" spans="1:9">
      <c r="A38" s="18"/>
      <c r="B38" s="19"/>
      <c r="D38" s="3"/>
      <c r="E38" s="3"/>
      <c r="F38" s="18"/>
      <c r="G38" s="18"/>
      <c r="H38" s="18"/>
      <c r="I38" s="18"/>
    </row>
    <row r="39" spans="1:9">
      <c r="A39" s="18"/>
      <c r="B39" s="18"/>
      <c r="C39" s="18"/>
      <c r="D39" s="18"/>
      <c r="E39" s="18"/>
      <c r="F39" s="18"/>
      <c r="G39" s="18"/>
      <c r="H39" s="18"/>
      <c r="I39" s="18"/>
    </row>
    <row r="40" spans="1:9">
      <c r="A40" s="18"/>
      <c r="B40" s="18"/>
      <c r="C40" s="18"/>
      <c r="D40" s="18"/>
      <c r="E40" s="18"/>
      <c r="F40" s="18"/>
      <c r="G40" s="18"/>
      <c r="H40" s="18"/>
      <c r="I40" s="18"/>
    </row>
    <row r="41" spans="1:9">
      <c r="A41" s="18"/>
      <c r="B41" s="18"/>
      <c r="C41" s="18"/>
      <c r="D41" s="18"/>
      <c r="E41" s="18"/>
      <c r="F41" s="18"/>
      <c r="G41" s="18"/>
      <c r="H41" s="18"/>
      <c r="I41" s="18"/>
    </row>
    <row r="42" spans="1:9">
      <c r="A42" s="18"/>
      <c r="B42" s="18"/>
      <c r="C42" s="18"/>
      <c r="D42" s="18"/>
      <c r="E42" s="18"/>
      <c r="F42" s="18"/>
      <c r="G42" s="18"/>
      <c r="H42" s="18"/>
      <c r="I42" s="18"/>
    </row>
    <row r="43" spans="1:9">
      <c r="A43" s="18"/>
      <c r="B43" s="18"/>
      <c r="C43" s="18"/>
      <c r="D43" s="18"/>
      <c r="E43" s="18"/>
      <c r="F43" s="18"/>
      <c r="G43" s="18"/>
      <c r="H43" s="18"/>
      <c r="I43" s="18"/>
    </row>
    <row r="44" spans="1:9">
      <c r="A44" s="18"/>
      <c r="B44" s="18"/>
      <c r="C44" s="18"/>
      <c r="D44" s="18"/>
      <c r="E44" s="18"/>
      <c r="F44" s="18"/>
      <c r="G44" s="18"/>
      <c r="H44" s="18"/>
      <c r="I44" s="18"/>
    </row>
    <row r="45" spans="1:9">
      <c r="A45" s="18"/>
      <c r="B45" s="18"/>
      <c r="C45" s="18"/>
      <c r="D45" s="18"/>
      <c r="E45" s="18"/>
      <c r="F45" s="18"/>
      <c r="G45" s="18"/>
      <c r="H45" s="18"/>
      <c r="I45" s="18"/>
    </row>
    <row r="46" spans="1:9">
      <c r="A46" s="18"/>
      <c r="B46" s="18"/>
      <c r="C46" s="18"/>
      <c r="D46" s="18"/>
      <c r="E46" s="18"/>
      <c r="F46" s="18"/>
      <c r="G46" s="18"/>
      <c r="H46" s="18"/>
      <c r="I46" s="18"/>
    </row>
    <row r="47" spans="1:9">
      <c r="A47" s="18"/>
      <c r="B47" s="18"/>
      <c r="C47" s="18"/>
      <c r="D47" s="18"/>
      <c r="E47" s="18"/>
      <c r="F47" s="18"/>
      <c r="G47" s="18"/>
      <c r="H47" s="18"/>
      <c r="I47" s="18"/>
    </row>
    <row r="48" spans="1:9">
      <c r="A48" s="18"/>
      <c r="B48" s="18"/>
      <c r="C48" s="18"/>
      <c r="D48" s="18"/>
      <c r="E48" s="18"/>
      <c r="F48" s="18"/>
      <c r="G48" s="18"/>
      <c r="H48" s="18"/>
      <c r="I48" s="18"/>
    </row>
    <row r="49" spans="1:9">
      <c r="A49" s="18"/>
      <c r="B49" s="18"/>
      <c r="C49" s="18"/>
      <c r="D49" s="18"/>
      <c r="E49" s="18"/>
      <c r="F49" s="18"/>
      <c r="G49" s="18"/>
      <c r="H49" s="18"/>
      <c r="I49" s="18"/>
    </row>
    <row r="50" spans="1:9">
      <c r="A50" s="18"/>
      <c r="B50" s="18"/>
      <c r="C50" s="18"/>
      <c r="D50" s="18"/>
      <c r="E50" s="18"/>
      <c r="F50" s="18"/>
      <c r="G50" s="18"/>
      <c r="H50" s="18"/>
      <c r="I50" s="18"/>
    </row>
    <row r="51" spans="1:9">
      <c r="A51" s="18"/>
      <c r="B51" s="18"/>
      <c r="C51" s="18"/>
      <c r="D51" s="18"/>
      <c r="E51" s="18"/>
      <c r="F51" s="18"/>
      <c r="G51" s="18"/>
      <c r="H51" s="18"/>
      <c r="I51" s="18"/>
    </row>
    <row r="52" spans="1:9">
      <c r="A52" s="18"/>
      <c r="B52" s="18"/>
      <c r="C52" s="18"/>
      <c r="D52" s="18"/>
      <c r="E52" s="18"/>
      <c r="F52" s="18"/>
      <c r="G52" s="18"/>
      <c r="H52" s="18"/>
      <c r="I52" s="18"/>
    </row>
    <row r="53" spans="1:9">
      <c r="A53" s="18"/>
      <c r="B53" s="18"/>
      <c r="C53" s="18"/>
      <c r="D53" s="18"/>
      <c r="E53" s="18"/>
      <c r="F53" s="18"/>
      <c r="G53" s="18"/>
      <c r="H53" s="18"/>
      <c r="I53" s="18"/>
    </row>
    <row r="54" spans="1:9">
      <c r="A54" s="18"/>
      <c r="B54" s="18"/>
      <c r="C54" s="18"/>
      <c r="D54" s="18"/>
      <c r="E54" s="18"/>
      <c r="F54" s="18"/>
      <c r="G54" s="18"/>
      <c r="H54" s="18"/>
      <c r="I54" s="18"/>
    </row>
    <row r="55" spans="1:9">
      <c r="A55" s="18"/>
      <c r="B55" s="18"/>
      <c r="C55" s="18"/>
      <c r="D55" s="18"/>
      <c r="E55" s="18"/>
      <c r="F55" s="18"/>
      <c r="G55" s="18"/>
      <c r="H55" s="18"/>
      <c r="I55" s="18"/>
    </row>
    <row r="56" spans="1:9">
      <c r="A56" s="18"/>
      <c r="B56" s="18"/>
      <c r="C56" s="18"/>
      <c r="D56" s="18"/>
      <c r="E56" s="18"/>
      <c r="F56" s="18"/>
      <c r="G56" s="18"/>
      <c r="H56" s="18"/>
      <c r="I56" s="18"/>
    </row>
    <row r="57" spans="1:9">
      <c r="A57" s="18"/>
      <c r="B57" s="18"/>
      <c r="C57" s="18"/>
      <c r="D57" s="18"/>
      <c r="E57" s="18"/>
      <c r="F57" s="18"/>
      <c r="G57" s="18"/>
      <c r="H57" s="18"/>
      <c r="I57" s="18"/>
    </row>
    <row r="58" spans="1:9">
      <c r="A58" s="18"/>
      <c r="B58" s="18"/>
      <c r="C58" s="18"/>
      <c r="D58" s="18"/>
      <c r="E58" s="18"/>
      <c r="F58" s="18"/>
      <c r="G58" s="18"/>
      <c r="H58" s="18"/>
      <c r="I58" s="18"/>
    </row>
    <row r="59" spans="1:9">
      <c r="A59" s="18"/>
      <c r="B59" s="18"/>
      <c r="C59" s="18"/>
      <c r="D59" s="18"/>
      <c r="E59" s="18"/>
      <c r="F59" s="18"/>
      <c r="G59" s="18"/>
      <c r="H59" s="18"/>
      <c r="I59" s="18"/>
    </row>
    <row r="60" spans="1:9">
      <c r="A60" s="18"/>
      <c r="B60" s="18"/>
      <c r="C60" s="18"/>
      <c r="D60" s="18"/>
      <c r="E60" s="18"/>
      <c r="F60" s="18"/>
      <c r="G60" s="18"/>
      <c r="H60" s="18"/>
      <c r="I60" s="18"/>
    </row>
    <row r="61" spans="1:9">
      <c r="A61" s="18"/>
      <c r="B61" s="18"/>
      <c r="C61" s="18"/>
      <c r="D61" s="18"/>
      <c r="E61" s="18"/>
      <c r="F61" s="18"/>
      <c r="G61" s="18"/>
      <c r="H61" s="18"/>
      <c r="I61" s="18"/>
    </row>
    <row r="62" spans="1:9">
      <c r="A62" s="18"/>
      <c r="B62" s="18"/>
      <c r="C62" s="18"/>
      <c r="D62" s="18"/>
      <c r="E62" s="18"/>
      <c r="F62" s="18"/>
      <c r="G62" s="18"/>
      <c r="H62" s="18"/>
      <c r="I62" s="18"/>
    </row>
    <row r="63" spans="1:9">
      <c r="A63" s="18"/>
      <c r="B63" s="18"/>
      <c r="C63" s="18"/>
      <c r="D63" s="18"/>
      <c r="E63" s="18"/>
      <c r="F63" s="18"/>
      <c r="G63" s="18"/>
      <c r="H63" s="18"/>
      <c r="I63" s="18"/>
    </row>
    <row r="64" spans="1:9">
      <c r="A64" s="18"/>
      <c r="B64" s="18"/>
      <c r="C64" s="18"/>
      <c r="D64" s="18"/>
      <c r="E64" s="18"/>
      <c r="F64" s="18"/>
      <c r="G64" s="18"/>
      <c r="H64" s="18"/>
      <c r="I64" s="18"/>
    </row>
    <row r="65" spans="1:9">
      <c r="A65" s="18"/>
      <c r="B65" s="18"/>
      <c r="C65" s="18"/>
      <c r="D65" s="18"/>
      <c r="E65" s="18"/>
      <c r="F65" s="18"/>
      <c r="G65" s="18"/>
      <c r="H65" s="18"/>
      <c r="I65" s="18"/>
    </row>
    <row r="66" spans="1:9">
      <c r="A66" s="18"/>
      <c r="B66" s="18"/>
      <c r="C66" s="18"/>
      <c r="D66" s="18"/>
      <c r="E66" s="18"/>
      <c r="F66" s="18"/>
      <c r="G66" s="18"/>
      <c r="H66" s="18"/>
      <c r="I66" s="18"/>
    </row>
    <row r="67" spans="1:9">
      <c r="A67" s="18"/>
      <c r="B67" s="18"/>
      <c r="C67" s="18"/>
      <c r="D67" s="18"/>
      <c r="E67" s="18"/>
      <c r="F67" s="18"/>
      <c r="G67" s="18"/>
      <c r="H67" s="18"/>
      <c r="I67" s="18"/>
    </row>
    <row r="68" spans="1:9">
      <c r="A68" s="18"/>
      <c r="B68" s="18"/>
      <c r="C68" s="18"/>
      <c r="D68" s="18"/>
      <c r="E68" s="18"/>
      <c r="F68" s="18"/>
      <c r="G68" s="18"/>
      <c r="H68" s="18"/>
      <c r="I68" s="18"/>
    </row>
    <row r="69" spans="1:9">
      <c r="A69" s="18"/>
      <c r="B69" s="18"/>
      <c r="C69" s="18"/>
      <c r="D69" s="18"/>
      <c r="E69" s="18"/>
      <c r="F69" s="18"/>
      <c r="G69" s="18"/>
      <c r="H69" s="18"/>
      <c r="I69" s="18"/>
    </row>
    <row r="70" spans="1:9">
      <c r="A70" s="18"/>
      <c r="B70" s="18"/>
      <c r="C70" s="18"/>
      <c r="D70" s="18"/>
      <c r="E70" s="18"/>
      <c r="F70" s="18"/>
      <c r="G70" s="18"/>
      <c r="H70" s="18"/>
      <c r="I70" s="18"/>
    </row>
    <row r="71" spans="1:9">
      <c r="A71" s="18"/>
      <c r="B71" s="18"/>
      <c r="C71" s="18"/>
      <c r="D71" s="18"/>
      <c r="E71" s="18"/>
      <c r="F71" s="18"/>
      <c r="G71" s="18"/>
      <c r="H71" s="18"/>
      <c r="I71" s="18"/>
    </row>
    <row r="72" spans="1:9">
      <c r="A72" s="18"/>
      <c r="B72" s="18"/>
      <c r="C72" s="18"/>
      <c r="D72" s="18"/>
      <c r="E72" s="18"/>
      <c r="F72" s="18"/>
      <c r="G72" s="18"/>
      <c r="H72" s="18"/>
      <c r="I72" s="18"/>
    </row>
    <row r="73" spans="1:9">
      <c r="A73" s="18"/>
      <c r="B73" s="18"/>
      <c r="C73" s="18"/>
      <c r="D73" s="18"/>
      <c r="E73" s="18"/>
      <c r="F73" s="18"/>
      <c r="G73" s="18"/>
      <c r="H73" s="18"/>
      <c r="I73" s="18"/>
    </row>
    <row r="74" spans="1:9">
      <c r="A74" s="18"/>
      <c r="B74" s="18"/>
      <c r="C74" s="18"/>
      <c r="D74" s="18"/>
      <c r="E74" s="18"/>
      <c r="F74" s="18"/>
      <c r="G74" s="18"/>
      <c r="H74" s="18"/>
      <c r="I74" s="18"/>
    </row>
    <row r="75" spans="1:9">
      <c r="A75" s="18"/>
      <c r="B75" s="18"/>
      <c r="C75" s="18"/>
      <c r="D75" s="18"/>
      <c r="E75" s="18"/>
      <c r="F75" s="18"/>
      <c r="G75" s="18"/>
      <c r="H75" s="18"/>
      <c r="I75" s="18"/>
    </row>
    <row r="76" spans="1:9">
      <c r="A76" s="18"/>
      <c r="B76" s="18"/>
      <c r="C76" s="18"/>
      <c r="D76" s="18"/>
      <c r="E76" s="18"/>
      <c r="F76" s="18"/>
      <c r="G76" s="18"/>
      <c r="H76" s="18"/>
      <c r="I76" s="18"/>
    </row>
    <row r="77" spans="1:9">
      <c r="A77" s="18"/>
      <c r="B77" s="18"/>
      <c r="C77" s="18"/>
      <c r="D77" s="18"/>
      <c r="E77" s="18"/>
      <c r="F77" s="18"/>
      <c r="G77" s="18"/>
      <c r="H77" s="18"/>
      <c r="I77" s="18"/>
    </row>
    <row r="78" spans="1:8">
      <c r="A78" s="18"/>
      <c r="B78" s="18"/>
      <c r="C78" s="18"/>
      <c r="D78" s="18"/>
      <c r="E78" s="18"/>
      <c r="F78" s="18"/>
      <c r="G78" s="18"/>
      <c r="H78" s="18"/>
    </row>
    <row r="79" spans="1:8">
      <c r="A79" s="18"/>
      <c r="B79" s="18"/>
      <c r="C79" s="18"/>
      <c r="D79" s="18"/>
      <c r="E79" s="18"/>
      <c r="F79" s="18"/>
      <c r="G79" s="18"/>
      <c r="H79" s="18"/>
    </row>
    <row r="80" spans="1:8">
      <c r="A80" s="18"/>
      <c r="B80" s="18"/>
      <c r="C80" s="18"/>
      <c r="D80" s="18"/>
      <c r="E80" s="18"/>
      <c r="F80" s="18"/>
      <c r="G80" s="18"/>
      <c r="H80" s="18"/>
    </row>
    <row r="81" spans="1:8">
      <c r="A81" s="18"/>
      <c r="B81" s="18"/>
      <c r="C81" s="18"/>
      <c r="D81" s="18"/>
      <c r="E81" s="18"/>
      <c r="F81" s="18"/>
      <c r="G81" s="18"/>
      <c r="H81" s="18"/>
    </row>
    <row r="82" spans="1:8">
      <c r="A82" s="18"/>
      <c r="B82" s="18"/>
      <c r="C82" s="18"/>
      <c r="D82" s="18"/>
      <c r="E82" s="18"/>
      <c r="F82" s="18"/>
      <c r="G82" s="18"/>
      <c r="H82" s="18"/>
    </row>
    <row r="83" spans="1:8">
      <c r="A83" s="18"/>
      <c r="B83" s="18"/>
      <c r="C83" s="18"/>
      <c r="D83" s="18"/>
      <c r="E83" s="18"/>
      <c r="F83" s="18"/>
      <c r="G83" s="18"/>
      <c r="H83" s="18"/>
    </row>
    <row r="84" spans="1:8">
      <c r="A84" s="18"/>
      <c r="B84" s="18"/>
      <c r="C84" s="18"/>
      <c r="D84" s="18"/>
      <c r="E84" s="18"/>
      <c r="F84" s="18"/>
      <c r="G84" s="18"/>
      <c r="H84" s="18"/>
    </row>
    <row r="85" spans="1:8">
      <c r="A85" s="18"/>
      <c r="B85" s="18"/>
      <c r="C85" s="18"/>
      <c r="D85" s="18"/>
      <c r="E85" s="18"/>
      <c r="F85" s="18"/>
      <c r="G85" s="18"/>
      <c r="H85" s="18"/>
    </row>
    <row r="86" spans="1:8">
      <c r="A86" s="18"/>
      <c r="B86" s="18"/>
      <c r="C86" s="18"/>
      <c r="D86" s="18"/>
      <c r="E86" s="18"/>
      <c r="F86" s="18"/>
      <c r="G86" s="18"/>
      <c r="H86" s="18"/>
    </row>
    <row r="87" spans="1:8">
      <c r="A87" s="18"/>
      <c r="B87" s="18"/>
      <c r="C87" s="18"/>
      <c r="D87" s="18"/>
      <c r="E87" s="18"/>
      <c r="F87" s="18"/>
      <c r="G87" s="18"/>
      <c r="H87" s="18"/>
    </row>
    <row r="88" spans="1:8">
      <c r="A88" s="18"/>
      <c r="B88" s="18"/>
      <c r="C88" s="18"/>
      <c r="D88" s="18"/>
      <c r="E88" s="18"/>
      <c r="F88" s="18"/>
      <c r="G88" s="18"/>
      <c r="H88" s="18"/>
    </row>
    <row r="89" spans="1:8">
      <c r="A89" s="18"/>
      <c r="B89" s="18"/>
      <c r="C89" s="18"/>
      <c r="D89" s="18"/>
      <c r="E89" s="18"/>
      <c r="F89" s="18"/>
      <c r="G89" s="18"/>
      <c r="H89" s="18"/>
    </row>
  </sheetData>
  <sheetProtection selectLockedCells="1"/>
  <protectedRanges>
    <protectedRange sqref="B18:C32 C8 C9 C17 C16" name="区域1"/>
    <protectedRange sqref="C3 C4 C5 C6 C7 C10 C11 C12 C13 C14 C15" name="区域1_1"/>
  </protectedRanges>
  <mergeCells count="1">
    <mergeCell ref="G3:G19"/>
  </mergeCells>
  <conditionalFormatting sqref="B3">
    <cfRule type="expression" dxfId="0" priority="20" stopIfTrue="1">
      <formula>$C3="非常重要"</formula>
    </cfRule>
    <cfRule type="expression" dxfId="1" priority="21" stopIfTrue="1">
      <formula>$C3="重要"</formula>
    </cfRule>
  </conditionalFormatting>
  <conditionalFormatting sqref="C3:D3">
    <cfRule type="expression" dxfId="0" priority="22" stopIfTrue="1">
      <formula>$C3="非常重要"</formula>
    </cfRule>
    <cfRule type="expression" dxfId="1" priority="23" stopIfTrue="1">
      <formula>$C3="重要"</formula>
    </cfRule>
  </conditionalFormatting>
  <conditionalFormatting sqref="B4">
    <cfRule type="expression" dxfId="0" priority="16" stopIfTrue="1">
      <formula>$C1048576="非常重要"</formula>
    </cfRule>
    <cfRule type="expression" dxfId="1" priority="17" stopIfTrue="1">
      <formula>$C1048576="重要"</formula>
    </cfRule>
  </conditionalFormatting>
  <conditionalFormatting sqref="C4:D4">
    <cfRule type="expression" dxfId="0" priority="9" stopIfTrue="1">
      <formula>$C4="非常重要"</formula>
    </cfRule>
    <cfRule type="expression" dxfId="1" priority="10" stopIfTrue="1">
      <formula>$C4="重要"</formula>
    </cfRule>
  </conditionalFormatting>
  <conditionalFormatting sqref="C8:D8">
    <cfRule type="expression" dxfId="0" priority="28" stopIfTrue="1">
      <formula>$C8="非常重要"</formula>
    </cfRule>
    <cfRule type="expression" dxfId="1" priority="29" stopIfTrue="1">
      <formula>$C8="重要"</formula>
    </cfRule>
  </conditionalFormatting>
  <conditionalFormatting sqref="C9:D9">
    <cfRule type="expression" dxfId="0" priority="3" stopIfTrue="1">
      <formula>$C9="非常重要"</formula>
    </cfRule>
    <cfRule type="expression" dxfId="1" priority="4" stopIfTrue="1">
      <formula>$C9="重要"</formula>
    </cfRule>
  </conditionalFormatting>
  <conditionalFormatting sqref="C16:D16">
    <cfRule type="expression" dxfId="0" priority="1" stopIfTrue="1">
      <formula>$C16="非常重要"</formula>
    </cfRule>
    <cfRule type="expression" dxfId="1" priority="2" stopIfTrue="1">
      <formula>$C16="重要"</formula>
    </cfRule>
  </conditionalFormatting>
  <conditionalFormatting sqref="F38">
    <cfRule type="expression" dxfId="0" priority="32" stopIfTrue="1">
      <formula>$C37="非常重要"</formula>
    </cfRule>
    <cfRule type="expression" dxfId="1" priority="33" stopIfTrue="1">
      <formula>$C37="重要"</formula>
    </cfRule>
  </conditionalFormatting>
  <conditionalFormatting sqref="B5:B7">
    <cfRule type="expression" dxfId="0" priority="24" stopIfTrue="1">
      <formula>$C5="非常重要"</formula>
    </cfRule>
    <cfRule type="expression" dxfId="1" priority="25" stopIfTrue="1">
      <formula>$C5="重要"</formula>
    </cfRule>
  </conditionalFormatting>
  <conditionalFormatting sqref="C5:D7">
    <cfRule type="expression" dxfId="0" priority="7" stopIfTrue="1">
      <formula>$C5="非常重要"</formula>
    </cfRule>
    <cfRule type="expression" dxfId="1" priority="8" stopIfTrue="1">
      <formula>$C5="重要"</formula>
    </cfRule>
  </conditionalFormatting>
  <conditionalFormatting sqref="B8:B32 G34:H84 B33:F33 C17:D32 B39:F84">
    <cfRule type="expression" dxfId="0" priority="35" stopIfTrue="1">
      <formula>$C8="非常重要"</formula>
    </cfRule>
    <cfRule type="expression" dxfId="1" priority="36" stopIfTrue="1">
      <formula>$C8="重要"</formula>
    </cfRule>
  </conditionalFormatting>
  <conditionalFormatting sqref="C10:D15">
    <cfRule type="expression" dxfId="0" priority="5" stopIfTrue="1">
      <formula>$C10="非常重要"</formula>
    </cfRule>
    <cfRule type="expression" dxfId="1" priority="6" stopIfTrue="1">
      <formula>$C10="重要"</formula>
    </cfRule>
  </conditionalFormatting>
  <conditionalFormatting sqref="B34:F36 B37:E37">
    <cfRule type="expression" dxfId="0" priority="30" stopIfTrue="1">
      <formula>$C34="非常重要"</formula>
    </cfRule>
    <cfRule type="expression" dxfId="1" priority="31" stopIfTrue="1">
      <formula>$C34="重要"</formula>
    </cfRule>
  </conditionalFormatting>
  <conditionalFormatting sqref="B85:H86">
    <cfRule type="expression" dxfId="0" priority="34" stopIfTrue="1">
      <formula>$C85="非常重要"</formula>
    </cfRule>
  </conditionalFormatting>
  <dataValidations count="3">
    <dataValidation type="list" allowBlank="1" showInputMessage="1" showErrorMessage="1" sqref="C3 C4 C5 C6 C7 C8 C9 C10 C11 C12 C13 C14 C15 C16 C17:C32">
      <formula1>"关键参数,非关键参数"</formula1>
    </dataValidation>
    <dataValidation type="list" allowBlank="1" showInputMessage="1" showErrorMessage="1" sqref="D3 D4 D5 D6 D7 D8 D9 D10 D11 D12 D13 D14 D15 D16 D17:D32">
      <formula1>"需要,不需要"</formula1>
    </dataValidation>
    <dataValidation type="list" allowBlank="1" showInputMessage="1" showErrorMessage="1" sqref="I34:I86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C17" sqref="C17"/>
    </sheetView>
  </sheetViews>
  <sheetFormatPr defaultColWidth="9" defaultRowHeight="13.5" outlineLevelCol="7"/>
  <cols>
    <col min="1" max="1" width="5.75" style="2" customWidth="1"/>
    <col min="2" max="2" width="33.5" style="3" customWidth="1"/>
    <col min="3" max="3" width="10.75" style="3" customWidth="1"/>
    <col min="4" max="4" width="12" style="2" customWidth="1"/>
    <col min="5" max="5" width="9.75" style="2" customWidth="1"/>
    <col min="6" max="6" width="13.375" style="2" customWidth="1"/>
    <col min="7" max="7" width="58.125" style="2" customWidth="1"/>
    <col min="8" max="8" width="13.625" style="2" customWidth="1"/>
    <col min="9" max="16384" width="9" style="2"/>
  </cols>
  <sheetData>
    <row r="1" s="1" customFormat="1" ht="27" spans="1:8">
      <c r="A1" s="4" t="s">
        <v>37</v>
      </c>
      <c r="B1" s="5" t="str">
        <f>设备清单!B7</f>
        <v>金属杨氏弹性模量的测定（力）</v>
      </c>
      <c r="C1" s="5" t="s">
        <v>38</v>
      </c>
      <c r="D1" s="5">
        <f>设备清单!I7</f>
        <v>4.38323474052164</v>
      </c>
      <c r="E1" s="4" t="s">
        <v>39</v>
      </c>
      <c r="F1" s="5">
        <f>SUM(E3:E100)</f>
        <v>12</v>
      </c>
      <c r="G1" s="6"/>
      <c r="H1" s="6"/>
    </row>
    <row r="2" s="1" customFormat="1" spans="1:7">
      <c r="A2" s="5" t="s">
        <v>40</v>
      </c>
      <c r="B2" s="5" t="s">
        <v>41</v>
      </c>
      <c r="C2" s="5" t="s">
        <v>42</v>
      </c>
      <c r="D2" s="5" t="s">
        <v>43</v>
      </c>
      <c r="E2" s="5" t="s">
        <v>44</v>
      </c>
      <c r="F2" s="5" t="s">
        <v>45</v>
      </c>
      <c r="G2" s="7" t="s">
        <v>25</v>
      </c>
    </row>
    <row r="3" ht="38.25" spans="1:7">
      <c r="A3" s="8">
        <v>1</v>
      </c>
      <c r="B3" s="20" t="s">
        <v>95</v>
      </c>
      <c r="C3" s="10" t="s">
        <v>47</v>
      </c>
      <c r="D3" s="11" t="s">
        <v>48</v>
      </c>
      <c r="E3" s="12">
        <f t="shared" ref="E3:E8" si="0">IF(C3="关键参数",2,IF(C3="非关键参数",1,""))</f>
        <v>1</v>
      </c>
      <c r="F3" s="13">
        <f>E3/$F$1*$D$1</f>
        <v>0.365269561710137</v>
      </c>
      <c r="G3" s="14" t="s">
        <v>96</v>
      </c>
    </row>
    <row r="4" spans="1:8">
      <c r="A4" s="8">
        <v>2</v>
      </c>
      <c r="B4" s="20" t="s">
        <v>97</v>
      </c>
      <c r="C4" s="10" t="s">
        <v>47</v>
      </c>
      <c r="D4" s="11" t="s">
        <v>48</v>
      </c>
      <c r="E4" s="12">
        <f t="shared" si="0"/>
        <v>1</v>
      </c>
      <c r="F4" s="13">
        <f>E4/$F$1*$D$1</f>
        <v>0.365269561710137</v>
      </c>
      <c r="G4" s="15"/>
      <c r="H4" s="16"/>
    </row>
    <row r="5" spans="1:7">
      <c r="A5" s="8">
        <v>3</v>
      </c>
      <c r="B5" s="20" t="s">
        <v>98</v>
      </c>
      <c r="C5" s="10" t="s">
        <v>47</v>
      </c>
      <c r="D5" s="11" t="s">
        <v>48</v>
      </c>
      <c r="E5" s="12">
        <f t="shared" si="0"/>
        <v>1</v>
      </c>
      <c r="F5" s="13">
        <f>E5/$F$1*$D$1</f>
        <v>0.365269561710137</v>
      </c>
      <c r="G5" s="15"/>
    </row>
    <row r="6" ht="25.5" spans="1:7">
      <c r="A6" s="8">
        <v>4</v>
      </c>
      <c r="B6" s="20" t="s">
        <v>99</v>
      </c>
      <c r="C6" s="10" t="s">
        <v>47</v>
      </c>
      <c r="D6" s="11" t="s">
        <v>48</v>
      </c>
      <c r="E6" s="12">
        <f t="shared" si="0"/>
        <v>1</v>
      </c>
      <c r="F6" s="13">
        <f>E6/$F$1*$D$1</f>
        <v>0.365269561710137</v>
      </c>
      <c r="G6" s="15"/>
    </row>
    <row r="7" spans="1:7">
      <c r="A7" s="8">
        <v>5</v>
      </c>
      <c r="B7" s="20" t="s">
        <v>100</v>
      </c>
      <c r="C7" s="10" t="s">
        <v>47</v>
      </c>
      <c r="D7" s="11" t="s">
        <v>48</v>
      </c>
      <c r="E7" s="12">
        <f t="shared" si="0"/>
        <v>1</v>
      </c>
      <c r="F7" s="13">
        <f>E7/$F$1*$D$1</f>
        <v>0.365269561710137</v>
      </c>
      <c r="G7" s="15"/>
    </row>
    <row r="8" ht="67.5" spans="1:7">
      <c r="A8" s="8">
        <v>6</v>
      </c>
      <c r="B8" s="9" t="s">
        <v>101</v>
      </c>
      <c r="C8" s="10" t="s">
        <v>58</v>
      </c>
      <c r="D8" s="11" t="s">
        <v>59</v>
      </c>
      <c r="E8" s="12">
        <f t="shared" si="0"/>
        <v>2</v>
      </c>
      <c r="F8" s="13">
        <f>E8/$F$1*$D$1</f>
        <v>0.730539123420274</v>
      </c>
      <c r="G8" s="15"/>
    </row>
    <row r="9" ht="27" spans="1:7">
      <c r="A9" s="8">
        <v>7</v>
      </c>
      <c r="B9" s="9" t="s">
        <v>102</v>
      </c>
      <c r="C9" s="10" t="s">
        <v>47</v>
      </c>
      <c r="D9" s="11" t="s">
        <v>48</v>
      </c>
      <c r="E9" s="12">
        <f t="shared" ref="E5:E32" si="1">IF(C9="关键参数",2,IF(C9="非关键参数",1,""))</f>
        <v>1</v>
      </c>
      <c r="F9" s="13">
        <f>E9/$F$1*$D$1</f>
        <v>0.365269561710137</v>
      </c>
      <c r="G9" s="15"/>
    </row>
    <row r="10" ht="27" spans="1:7">
      <c r="A10" s="8">
        <v>8</v>
      </c>
      <c r="B10" s="9" t="s">
        <v>103</v>
      </c>
      <c r="C10" s="10" t="s">
        <v>47</v>
      </c>
      <c r="D10" s="11" t="s">
        <v>48</v>
      </c>
      <c r="E10" s="12">
        <f t="shared" si="1"/>
        <v>1</v>
      </c>
      <c r="F10" s="13">
        <f>E10/$F$1*$D$1</f>
        <v>0.365269561710137</v>
      </c>
      <c r="G10" s="15"/>
    </row>
    <row r="11" ht="54" spans="1:7">
      <c r="A11" s="8">
        <v>9</v>
      </c>
      <c r="B11" s="9" t="s">
        <v>104</v>
      </c>
      <c r="C11" s="10" t="s">
        <v>47</v>
      </c>
      <c r="D11" s="11" t="s">
        <v>48</v>
      </c>
      <c r="E11" s="12">
        <f t="shared" si="1"/>
        <v>1</v>
      </c>
      <c r="F11" s="13">
        <f>E11/$F$1*$D$1</f>
        <v>0.365269561710137</v>
      </c>
      <c r="G11" s="15"/>
    </row>
    <row r="12" ht="54" spans="1:7">
      <c r="A12" s="8">
        <v>10</v>
      </c>
      <c r="B12" s="9" t="s">
        <v>105</v>
      </c>
      <c r="C12" s="10" t="s">
        <v>58</v>
      </c>
      <c r="D12" s="11" t="s">
        <v>59</v>
      </c>
      <c r="E12" s="12">
        <f t="shared" si="1"/>
        <v>2</v>
      </c>
      <c r="F12" s="13">
        <f>E12/$F$1*$D$1</f>
        <v>0.730539123420274</v>
      </c>
      <c r="G12" s="15"/>
    </row>
    <row r="13" spans="1:7">
      <c r="A13" s="8">
        <v>11</v>
      </c>
      <c r="B13" s="9"/>
      <c r="C13" s="10"/>
      <c r="D13" s="11"/>
      <c r="E13" s="12" t="str">
        <f t="shared" si="1"/>
        <v/>
      </c>
      <c r="F13" s="13" t="e">
        <f>E13/$F$1*$D$1</f>
        <v>#VALUE!</v>
      </c>
      <c r="G13" s="15"/>
    </row>
    <row r="14" spans="1:7">
      <c r="A14" s="8">
        <v>12</v>
      </c>
      <c r="B14" s="17"/>
      <c r="C14" s="10"/>
      <c r="D14" s="11"/>
      <c r="E14" s="12" t="str">
        <f t="shared" si="1"/>
        <v/>
      </c>
      <c r="F14" s="13" t="e">
        <f>E14/$F$1*$D$1</f>
        <v>#VALUE!</v>
      </c>
      <c r="G14" s="15"/>
    </row>
    <row r="15" spans="1:7">
      <c r="A15" s="8">
        <v>13</v>
      </c>
      <c r="B15" s="17"/>
      <c r="C15" s="10"/>
      <c r="D15" s="11"/>
      <c r="E15" s="12" t="str">
        <f t="shared" si="1"/>
        <v/>
      </c>
      <c r="F15" s="13" t="e">
        <f>E15/$F$1*$D$1</f>
        <v>#VALUE!</v>
      </c>
      <c r="G15" s="15"/>
    </row>
    <row r="16" spans="1:7">
      <c r="A16" s="8">
        <v>14</v>
      </c>
      <c r="B16" s="17"/>
      <c r="C16" s="10"/>
      <c r="D16" s="11"/>
      <c r="E16" s="12" t="str">
        <f t="shared" si="1"/>
        <v/>
      </c>
      <c r="F16" s="13" t="e">
        <f>E16/$F$1*$D$1</f>
        <v>#VALUE!</v>
      </c>
      <c r="G16" s="15"/>
    </row>
    <row r="17" spans="1:7">
      <c r="A17" s="8">
        <v>15</v>
      </c>
      <c r="B17" s="17"/>
      <c r="C17" s="10"/>
      <c r="D17" s="11"/>
      <c r="E17" s="12" t="str">
        <f t="shared" si="1"/>
        <v/>
      </c>
      <c r="F17" s="13" t="e">
        <f>E17/$F$1*$D$1</f>
        <v>#VALUE!</v>
      </c>
      <c r="G17" s="15"/>
    </row>
    <row r="18" spans="1:7">
      <c r="A18" s="8">
        <v>16</v>
      </c>
      <c r="B18" s="17"/>
      <c r="C18" s="10"/>
      <c r="D18" s="11"/>
      <c r="E18" s="12" t="str">
        <f t="shared" si="1"/>
        <v/>
      </c>
      <c r="F18" s="13" t="e">
        <f>E18/$F$1*$D$1</f>
        <v>#VALUE!</v>
      </c>
      <c r="G18" s="15"/>
    </row>
    <row r="19" spans="1:7">
      <c r="A19" s="8">
        <v>17</v>
      </c>
      <c r="B19" s="17"/>
      <c r="C19" s="10"/>
      <c r="D19" s="11"/>
      <c r="E19" s="12" t="str">
        <f t="shared" si="1"/>
        <v/>
      </c>
      <c r="F19" s="13" t="e">
        <f>E19/$F$1*$D$1</f>
        <v>#VALUE!</v>
      </c>
      <c r="G19" s="15"/>
    </row>
    <row r="20" spans="1:6">
      <c r="A20" s="8">
        <v>18</v>
      </c>
      <c r="B20" s="17"/>
      <c r="C20" s="10"/>
      <c r="D20" s="11"/>
      <c r="E20" s="12" t="str">
        <f t="shared" si="1"/>
        <v/>
      </c>
      <c r="F20" s="13" t="e">
        <f>E20/$F$1*$D$1</f>
        <v>#VALUE!</v>
      </c>
    </row>
    <row r="21" spans="1:6">
      <c r="A21" s="8">
        <v>19</v>
      </c>
      <c r="B21" s="17"/>
      <c r="C21" s="10"/>
      <c r="D21" s="11"/>
      <c r="E21" s="12" t="str">
        <f t="shared" si="1"/>
        <v/>
      </c>
      <c r="F21" s="13" t="e">
        <f>E21/$F$1*$D$1</f>
        <v>#VALUE!</v>
      </c>
    </row>
    <row r="22" spans="1:6">
      <c r="A22" s="8">
        <v>20</v>
      </c>
      <c r="B22" s="17"/>
      <c r="C22" s="10"/>
      <c r="D22" s="11"/>
      <c r="E22" s="12" t="str">
        <f t="shared" si="1"/>
        <v/>
      </c>
      <c r="F22" s="13" t="e">
        <f>E22/$F$1*$D$1</f>
        <v>#VALUE!</v>
      </c>
    </row>
    <row r="23" spans="1:6">
      <c r="A23" s="8">
        <v>21</v>
      </c>
      <c r="B23" s="17"/>
      <c r="C23" s="10"/>
      <c r="D23" s="11"/>
      <c r="E23" s="12" t="str">
        <f t="shared" si="1"/>
        <v/>
      </c>
      <c r="F23" s="13" t="e">
        <f>E23/$F$1*$D$1</f>
        <v>#VALUE!</v>
      </c>
    </row>
    <row r="24" spans="1:6">
      <c r="A24" s="8">
        <v>22</v>
      </c>
      <c r="B24" s="17"/>
      <c r="C24" s="10"/>
      <c r="D24" s="11"/>
      <c r="E24" s="12" t="str">
        <f t="shared" si="1"/>
        <v/>
      </c>
      <c r="F24" s="13" t="e">
        <f>E24/$F$1*$D$1</f>
        <v>#VALUE!</v>
      </c>
    </row>
    <row r="25" spans="1:6">
      <c r="A25" s="8">
        <v>23</v>
      </c>
      <c r="B25" s="17"/>
      <c r="C25" s="10"/>
      <c r="D25" s="11"/>
      <c r="E25" s="12" t="str">
        <f t="shared" si="1"/>
        <v/>
      </c>
      <c r="F25" s="13" t="e">
        <f>E25/$F$1*$D$1</f>
        <v>#VALUE!</v>
      </c>
    </row>
    <row r="26" spans="1:6">
      <c r="A26" s="8">
        <v>24</v>
      </c>
      <c r="B26" s="17"/>
      <c r="C26" s="10"/>
      <c r="D26" s="11"/>
      <c r="E26" s="12" t="str">
        <f t="shared" si="1"/>
        <v/>
      </c>
      <c r="F26" s="13" t="e">
        <f>E26/$F$1*$D$1</f>
        <v>#VALUE!</v>
      </c>
    </row>
    <row r="27" spans="1:6">
      <c r="A27" s="8">
        <v>25</v>
      </c>
      <c r="B27" s="17"/>
      <c r="C27" s="10"/>
      <c r="D27" s="11"/>
      <c r="E27" s="12" t="str">
        <f t="shared" si="1"/>
        <v/>
      </c>
      <c r="F27" s="13" t="e">
        <f>E27/$F$1*$D$1</f>
        <v>#VALUE!</v>
      </c>
    </row>
    <row r="28" spans="1:6">
      <c r="A28" s="8">
        <v>26</v>
      </c>
      <c r="B28" s="17"/>
      <c r="C28" s="10"/>
      <c r="D28" s="11"/>
      <c r="E28" s="12" t="str">
        <f t="shared" si="1"/>
        <v/>
      </c>
      <c r="F28" s="13" t="e">
        <f>E28/$F$1*$D$1</f>
        <v>#VALUE!</v>
      </c>
    </row>
    <row r="29" spans="1:6">
      <c r="A29" s="8">
        <v>27</v>
      </c>
      <c r="B29" s="17"/>
      <c r="C29" s="10"/>
      <c r="D29" s="11"/>
      <c r="E29" s="12" t="str">
        <f t="shared" si="1"/>
        <v/>
      </c>
      <c r="F29" s="13" t="e">
        <f>E29/$F$1*$D$1</f>
        <v>#VALUE!</v>
      </c>
    </row>
    <row r="30" spans="1:6">
      <c r="A30" s="8">
        <v>28</v>
      </c>
      <c r="B30" s="17"/>
      <c r="C30" s="10"/>
      <c r="D30" s="11"/>
      <c r="E30" s="12" t="str">
        <f t="shared" si="1"/>
        <v/>
      </c>
      <c r="F30" s="13" t="e">
        <f>E30/$F$1*$D$1</f>
        <v>#VALUE!</v>
      </c>
    </row>
    <row r="31" spans="1:6">
      <c r="A31" s="8">
        <v>29</v>
      </c>
      <c r="B31" s="17"/>
      <c r="C31" s="10"/>
      <c r="D31" s="11"/>
      <c r="E31" s="12" t="str">
        <f t="shared" si="1"/>
        <v/>
      </c>
      <c r="F31" s="13" t="e">
        <f>E31/$F$1*$D$1</f>
        <v>#VALUE!</v>
      </c>
    </row>
    <row r="32" spans="1:6">
      <c r="A32" s="8">
        <v>30</v>
      </c>
      <c r="B32" s="17"/>
      <c r="C32" s="10"/>
      <c r="D32" s="11"/>
      <c r="E32" s="12" t="str">
        <f t="shared" si="1"/>
        <v/>
      </c>
      <c r="F32" s="13" t="e">
        <f>E32/$F$1*$D$1</f>
        <v>#VALUE!</v>
      </c>
    </row>
    <row r="33" spans="1:6">
      <c r="A33" s="18"/>
      <c r="B33" s="18"/>
      <c r="C33" s="18"/>
      <c r="D33" s="18"/>
      <c r="E33" s="18"/>
      <c r="F33" s="18"/>
    </row>
    <row r="34" spans="1:8">
      <c r="A34" s="2" t="s">
        <v>25</v>
      </c>
      <c r="B34" s="19"/>
      <c r="C34" s="18"/>
      <c r="D34" s="18"/>
      <c r="E34" s="18"/>
      <c r="F34" s="18"/>
      <c r="G34" s="18"/>
      <c r="H34" s="18"/>
    </row>
    <row r="35" spans="2:8">
      <c r="B35" s="19"/>
      <c r="C35" s="18"/>
      <c r="D35" s="18"/>
      <c r="E35" s="18"/>
      <c r="F35" s="18"/>
      <c r="G35" s="18"/>
      <c r="H35" s="18"/>
    </row>
    <row r="36" spans="2:8">
      <c r="B36" s="19"/>
      <c r="C36" s="18"/>
      <c r="D36" s="18"/>
      <c r="E36" s="18"/>
      <c r="F36" s="18"/>
      <c r="G36" s="18"/>
      <c r="H36" s="18"/>
    </row>
    <row r="37" spans="1:8">
      <c r="A37" s="18"/>
      <c r="B37" s="19"/>
      <c r="C37" s="18"/>
      <c r="D37" s="18"/>
      <c r="E37" s="18"/>
      <c r="F37" s="18"/>
      <c r="G37" s="18"/>
      <c r="H37" s="18"/>
    </row>
    <row r="38" spans="1:8">
      <c r="A38" s="18"/>
      <c r="B38" s="19"/>
      <c r="D38" s="3"/>
      <c r="E38" s="3"/>
      <c r="F38" s="18"/>
      <c r="G38" s="18"/>
      <c r="H38" s="18"/>
    </row>
    <row r="39" spans="1:8">
      <c r="A39" s="18"/>
      <c r="B39" s="18"/>
      <c r="C39" s="18"/>
      <c r="D39" s="18"/>
      <c r="E39" s="18"/>
      <c r="F39" s="18"/>
      <c r="G39" s="18"/>
      <c r="H39" s="18"/>
    </row>
    <row r="40" spans="1:8">
      <c r="A40" s="18"/>
      <c r="B40" s="18"/>
      <c r="C40" s="18"/>
      <c r="D40" s="18"/>
      <c r="E40" s="18"/>
      <c r="F40" s="18"/>
      <c r="G40" s="18"/>
      <c r="H40" s="18"/>
    </row>
    <row r="41" spans="1:8">
      <c r="A41" s="18"/>
      <c r="B41" s="18"/>
      <c r="C41" s="18"/>
      <c r="D41" s="18"/>
      <c r="E41" s="18"/>
      <c r="F41" s="18"/>
      <c r="G41" s="18"/>
      <c r="H41" s="18"/>
    </row>
    <row r="42" spans="1:8">
      <c r="A42" s="18"/>
      <c r="B42" s="18"/>
      <c r="C42" s="18"/>
      <c r="D42" s="18"/>
      <c r="E42" s="18"/>
      <c r="F42" s="18"/>
      <c r="G42" s="18"/>
      <c r="H42" s="18"/>
    </row>
    <row r="43" spans="1:8">
      <c r="A43" s="18"/>
      <c r="B43" s="18"/>
      <c r="C43" s="18"/>
      <c r="D43" s="18"/>
      <c r="E43" s="18"/>
      <c r="F43" s="18"/>
      <c r="G43" s="18"/>
      <c r="H43" s="18"/>
    </row>
    <row r="44" spans="1:8">
      <c r="A44" s="18"/>
      <c r="B44" s="18"/>
      <c r="C44" s="18"/>
      <c r="D44" s="18"/>
      <c r="E44" s="18"/>
      <c r="F44" s="18"/>
      <c r="G44" s="18"/>
      <c r="H44" s="18"/>
    </row>
    <row r="45" spans="1:8">
      <c r="A45" s="18"/>
      <c r="B45" s="18"/>
      <c r="C45" s="18"/>
      <c r="D45" s="18"/>
      <c r="E45" s="18"/>
      <c r="F45" s="18"/>
      <c r="G45" s="18"/>
      <c r="H45" s="18"/>
    </row>
    <row r="46" spans="1:8">
      <c r="A46" s="18"/>
      <c r="B46" s="18"/>
      <c r="C46" s="18"/>
      <c r="D46" s="18"/>
      <c r="E46" s="18"/>
      <c r="F46" s="18"/>
      <c r="G46" s="18"/>
      <c r="H46" s="18"/>
    </row>
    <row r="47" spans="1:8">
      <c r="A47" s="18"/>
      <c r="B47" s="18"/>
      <c r="C47" s="18"/>
      <c r="D47" s="18"/>
      <c r="E47" s="18"/>
      <c r="F47" s="18"/>
      <c r="G47" s="18"/>
      <c r="H47" s="18"/>
    </row>
    <row r="48" spans="1:8">
      <c r="A48" s="18"/>
      <c r="B48" s="18"/>
      <c r="C48" s="18"/>
      <c r="D48" s="18"/>
      <c r="E48" s="18"/>
      <c r="F48" s="18"/>
      <c r="G48" s="18"/>
      <c r="H48" s="18"/>
    </row>
    <row r="49" spans="1:8">
      <c r="A49" s="18"/>
      <c r="B49" s="18"/>
      <c r="C49" s="18"/>
      <c r="D49" s="18"/>
      <c r="E49" s="18"/>
      <c r="F49" s="18"/>
      <c r="G49" s="18"/>
      <c r="H49" s="18"/>
    </row>
    <row r="50" spans="1:8">
      <c r="A50" s="18"/>
      <c r="B50" s="18"/>
      <c r="C50" s="18"/>
      <c r="D50" s="18"/>
      <c r="E50" s="18"/>
      <c r="F50" s="18"/>
      <c r="G50" s="18"/>
      <c r="H50" s="18"/>
    </row>
    <row r="51" spans="1:8">
      <c r="A51" s="18"/>
      <c r="B51" s="18"/>
      <c r="C51" s="18"/>
      <c r="D51" s="18"/>
      <c r="E51" s="18"/>
      <c r="F51" s="18"/>
      <c r="G51" s="18"/>
      <c r="H51" s="18"/>
    </row>
    <row r="52" spans="1:8">
      <c r="A52" s="18"/>
      <c r="B52" s="18"/>
      <c r="C52" s="18"/>
      <c r="D52" s="18"/>
      <c r="E52" s="18"/>
      <c r="F52" s="18"/>
      <c r="G52" s="18"/>
      <c r="H52" s="18"/>
    </row>
    <row r="53" spans="1:8">
      <c r="A53" s="18"/>
      <c r="B53" s="18"/>
      <c r="C53" s="18"/>
      <c r="D53" s="18"/>
      <c r="E53" s="18"/>
      <c r="F53" s="18"/>
      <c r="G53" s="18"/>
      <c r="H53" s="18"/>
    </row>
    <row r="54" spans="1:8">
      <c r="A54" s="18"/>
      <c r="B54" s="18"/>
      <c r="C54" s="18"/>
      <c r="D54" s="18"/>
      <c r="E54" s="18"/>
      <c r="F54" s="18"/>
      <c r="G54" s="18"/>
      <c r="H54" s="18"/>
    </row>
    <row r="55" spans="1:8">
      <c r="A55" s="18"/>
      <c r="B55" s="18"/>
      <c r="C55" s="18"/>
      <c r="D55" s="18"/>
      <c r="E55" s="18"/>
      <c r="F55" s="18"/>
      <c r="G55" s="18"/>
      <c r="H55" s="18"/>
    </row>
    <row r="56" spans="1:8">
      <c r="A56" s="18"/>
      <c r="B56" s="18"/>
      <c r="C56" s="18"/>
      <c r="D56" s="18"/>
      <c r="E56" s="18"/>
      <c r="F56" s="18"/>
      <c r="G56" s="18"/>
      <c r="H56" s="18"/>
    </row>
    <row r="57" spans="1:8">
      <c r="A57" s="18"/>
      <c r="B57" s="18"/>
      <c r="C57" s="18"/>
      <c r="D57" s="18"/>
      <c r="E57" s="18"/>
      <c r="F57" s="18"/>
      <c r="G57" s="18"/>
      <c r="H57" s="18"/>
    </row>
    <row r="58" spans="1:8">
      <c r="A58" s="18"/>
      <c r="B58" s="18"/>
      <c r="C58" s="18"/>
      <c r="D58" s="18"/>
      <c r="E58" s="18"/>
      <c r="F58" s="18"/>
      <c r="G58" s="18"/>
      <c r="H58" s="18"/>
    </row>
    <row r="59" spans="1:8">
      <c r="A59" s="18"/>
      <c r="B59" s="18"/>
      <c r="C59" s="18"/>
      <c r="D59" s="18"/>
      <c r="E59" s="18"/>
      <c r="F59" s="18"/>
      <c r="G59" s="18"/>
      <c r="H59" s="18"/>
    </row>
    <row r="60" spans="1:8">
      <c r="A60" s="18"/>
      <c r="B60" s="18"/>
      <c r="C60" s="18"/>
      <c r="D60" s="18"/>
      <c r="E60" s="18"/>
      <c r="F60" s="18"/>
      <c r="G60" s="18"/>
      <c r="H60" s="18"/>
    </row>
    <row r="61" spans="1:8">
      <c r="A61" s="18"/>
      <c r="B61" s="18"/>
      <c r="C61" s="18"/>
      <c r="D61" s="18"/>
      <c r="E61" s="18"/>
      <c r="F61" s="18"/>
      <c r="G61" s="18"/>
      <c r="H61" s="18"/>
    </row>
    <row r="62" spans="1:8">
      <c r="A62" s="18"/>
      <c r="B62" s="18"/>
      <c r="C62" s="18"/>
      <c r="D62" s="18"/>
      <c r="E62" s="18"/>
      <c r="F62" s="18"/>
      <c r="G62" s="18"/>
      <c r="H62" s="18"/>
    </row>
    <row r="63" spans="1:8">
      <c r="A63" s="18"/>
      <c r="B63" s="18"/>
      <c r="C63" s="18"/>
      <c r="D63" s="18"/>
      <c r="E63" s="18"/>
      <c r="F63" s="18"/>
      <c r="G63" s="18"/>
      <c r="H63" s="18"/>
    </row>
    <row r="64" spans="1:8">
      <c r="A64" s="18"/>
      <c r="B64" s="18"/>
      <c r="C64" s="18"/>
      <c r="D64" s="18"/>
      <c r="E64" s="18"/>
      <c r="F64" s="18"/>
      <c r="G64" s="18"/>
      <c r="H64" s="18"/>
    </row>
    <row r="65" spans="1:8">
      <c r="A65" s="18"/>
      <c r="B65" s="18"/>
      <c r="C65" s="18"/>
      <c r="D65" s="18"/>
      <c r="E65" s="18"/>
      <c r="F65" s="18"/>
      <c r="G65" s="18"/>
      <c r="H65" s="18"/>
    </row>
    <row r="66" spans="1:8">
      <c r="A66" s="18"/>
      <c r="B66" s="18"/>
      <c r="C66" s="18"/>
      <c r="D66" s="18"/>
      <c r="E66" s="18"/>
      <c r="F66" s="18"/>
      <c r="G66" s="18"/>
      <c r="H66" s="18"/>
    </row>
    <row r="67" spans="1:8">
      <c r="A67" s="18"/>
      <c r="B67" s="18"/>
      <c r="C67" s="18"/>
      <c r="D67" s="18"/>
      <c r="E67" s="18"/>
      <c r="F67" s="18"/>
      <c r="G67" s="18"/>
      <c r="H67" s="18"/>
    </row>
    <row r="68" spans="1:8">
      <c r="A68" s="18"/>
      <c r="B68" s="18"/>
      <c r="C68" s="18"/>
      <c r="D68" s="18"/>
      <c r="E68" s="18"/>
      <c r="F68" s="18"/>
      <c r="G68" s="18"/>
      <c r="H68" s="18"/>
    </row>
    <row r="69" spans="1:8">
      <c r="A69" s="18"/>
      <c r="B69" s="18"/>
      <c r="C69" s="18"/>
      <c r="D69" s="18"/>
      <c r="E69" s="18"/>
      <c r="F69" s="18"/>
      <c r="G69" s="18"/>
      <c r="H69" s="18"/>
    </row>
    <row r="70" spans="1:8">
      <c r="A70" s="18"/>
      <c r="B70" s="18"/>
      <c r="C70" s="18"/>
      <c r="D70" s="18"/>
      <c r="E70" s="18"/>
      <c r="F70" s="18"/>
      <c r="G70" s="18"/>
      <c r="H70" s="18"/>
    </row>
    <row r="71" spans="1:8">
      <c r="A71" s="18"/>
      <c r="B71" s="18"/>
      <c r="C71" s="18"/>
      <c r="D71" s="18"/>
      <c r="E71" s="18"/>
      <c r="F71" s="18"/>
      <c r="G71" s="18"/>
      <c r="H71" s="18"/>
    </row>
    <row r="72" spans="1:8">
      <c r="A72" s="18"/>
      <c r="B72" s="18"/>
      <c r="C72" s="18"/>
      <c r="D72" s="18"/>
      <c r="E72" s="18"/>
      <c r="F72" s="18"/>
      <c r="G72" s="18"/>
      <c r="H72" s="18"/>
    </row>
    <row r="73" spans="1:8">
      <c r="A73" s="18"/>
      <c r="B73" s="18"/>
      <c r="C73" s="18"/>
      <c r="D73" s="18"/>
      <c r="E73" s="18"/>
      <c r="F73" s="18"/>
      <c r="G73" s="18"/>
      <c r="H73" s="18"/>
    </row>
    <row r="74" spans="1:8">
      <c r="A74" s="18"/>
      <c r="B74" s="18"/>
      <c r="C74" s="18"/>
      <c r="D74" s="18"/>
      <c r="E74" s="18"/>
      <c r="F74" s="18"/>
      <c r="G74" s="18"/>
      <c r="H74" s="18"/>
    </row>
    <row r="75" spans="1:8">
      <c r="A75" s="18"/>
      <c r="B75" s="18"/>
      <c r="C75" s="18"/>
      <c r="D75" s="18"/>
      <c r="E75" s="18"/>
      <c r="F75" s="18"/>
      <c r="G75" s="18"/>
      <c r="H75" s="18"/>
    </row>
    <row r="76" spans="1:8">
      <c r="A76" s="18"/>
      <c r="B76" s="18"/>
      <c r="C76" s="18"/>
      <c r="D76" s="18"/>
      <c r="E76" s="18"/>
      <c r="F76" s="18"/>
      <c r="G76" s="18"/>
      <c r="H76" s="18"/>
    </row>
    <row r="77" spans="1:8">
      <c r="A77" s="18"/>
      <c r="B77" s="18"/>
      <c r="C77" s="18"/>
      <c r="D77" s="18"/>
      <c r="E77" s="18"/>
      <c r="F77" s="18"/>
      <c r="G77" s="18"/>
      <c r="H77" s="18"/>
    </row>
    <row r="78" spans="1:8">
      <c r="A78" s="18"/>
      <c r="B78" s="18"/>
      <c r="C78" s="18"/>
      <c r="D78" s="18"/>
      <c r="E78" s="18"/>
      <c r="F78" s="18"/>
      <c r="G78" s="18"/>
      <c r="H78" s="18"/>
    </row>
    <row r="79" spans="1:8">
      <c r="A79" s="18"/>
      <c r="B79" s="18"/>
      <c r="C79" s="18"/>
      <c r="D79" s="18"/>
      <c r="E79" s="18"/>
      <c r="F79" s="18"/>
      <c r="G79" s="18"/>
      <c r="H79" s="18"/>
    </row>
    <row r="80" spans="1:8">
      <c r="A80" s="18"/>
      <c r="B80" s="18"/>
      <c r="C80" s="18"/>
      <c r="D80" s="18"/>
      <c r="E80" s="18"/>
      <c r="F80" s="18"/>
      <c r="G80" s="18"/>
      <c r="H80" s="18"/>
    </row>
    <row r="81" spans="1:8">
      <c r="A81" s="18"/>
      <c r="B81" s="18"/>
      <c r="C81" s="18"/>
      <c r="D81" s="18"/>
      <c r="E81" s="18"/>
      <c r="F81" s="18"/>
      <c r="G81" s="18"/>
      <c r="H81" s="18"/>
    </row>
    <row r="82" spans="1:8">
      <c r="A82" s="18"/>
      <c r="B82" s="18"/>
      <c r="C82" s="18"/>
      <c r="D82" s="18"/>
      <c r="E82" s="18"/>
      <c r="F82" s="18"/>
      <c r="G82" s="18"/>
      <c r="H82" s="18"/>
    </row>
    <row r="83" spans="1:8">
      <c r="A83" s="18"/>
      <c r="B83" s="18"/>
      <c r="C83" s="18"/>
      <c r="D83" s="18"/>
      <c r="E83" s="18"/>
      <c r="F83" s="18"/>
      <c r="G83" s="18"/>
      <c r="H83" s="18"/>
    </row>
    <row r="84" spans="1:8">
      <c r="A84" s="18"/>
      <c r="B84" s="18"/>
      <c r="C84" s="18"/>
      <c r="D84" s="18"/>
      <c r="E84" s="18"/>
      <c r="F84" s="18"/>
      <c r="G84" s="18"/>
      <c r="H84" s="18"/>
    </row>
    <row r="85" spans="1:8">
      <c r="A85" s="18"/>
      <c r="B85" s="18"/>
      <c r="C85" s="18"/>
      <c r="D85" s="18"/>
      <c r="E85" s="18"/>
      <c r="F85" s="18"/>
      <c r="G85" s="18"/>
      <c r="H85" s="18"/>
    </row>
    <row r="86" spans="1:8">
      <c r="A86" s="18"/>
      <c r="B86" s="18"/>
      <c r="C86" s="18"/>
      <c r="D86" s="18"/>
      <c r="E86" s="18"/>
      <c r="F86" s="18"/>
      <c r="G86" s="18"/>
      <c r="H86" s="18"/>
    </row>
    <row r="87" spans="1:8">
      <c r="A87" s="18"/>
      <c r="B87" s="18"/>
      <c r="C87" s="18"/>
      <c r="D87" s="18"/>
      <c r="E87" s="18"/>
      <c r="F87" s="18"/>
      <c r="G87" s="18"/>
      <c r="H87" s="18"/>
    </row>
    <row r="88" spans="1:8">
      <c r="A88" s="18"/>
      <c r="B88" s="18"/>
      <c r="C88" s="18"/>
      <c r="D88" s="18"/>
      <c r="E88" s="18"/>
      <c r="F88" s="18"/>
      <c r="G88" s="18"/>
      <c r="H88" s="18"/>
    </row>
    <row r="89" spans="1:8">
      <c r="A89" s="18"/>
      <c r="B89" s="18"/>
      <c r="C89" s="18"/>
      <c r="D89" s="18"/>
      <c r="E89" s="18"/>
      <c r="F89" s="18"/>
      <c r="G89" s="18"/>
      <c r="H89" s="18"/>
    </row>
  </sheetData>
  <sheetProtection selectLockedCells="1"/>
  <protectedRanges>
    <protectedRange sqref="B13:C32" name="区域1"/>
    <protectedRange sqref="C5:C9 C3 C12" name="区域1_1"/>
  </protectedRanges>
  <mergeCells count="1">
    <mergeCell ref="G3:G19"/>
  </mergeCells>
  <conditionalFormatting sqref="B8">
    <cfRule type="expression" dxfId="0" priority="18" stopIfTrue="1">
      <formula>$C4="非常重要"</formula>
    </cfRule>
    <cfRule type="expression" dxfId="1" priority="19" stopIfTrue="1">
      <formula>$C4="重要"</formula>
    </cfRule>
  </conditionalFormatting>
  <conditionalFormatting sqref="F38">
    <cfRule type="expression" dxfId="0" priority="32" stopIfTrue="1">
      <formula>$C37="非常重要"</formula>
    </cfRule>
    <cfRule type="expression" dxfId="1" priority="33" stopIfTrue="1">
      <formula>$C37="重要"</formula>
    </cfRule>
  </conditionalFormatting>
  <conditionalFormatting sqref="C3:D12">
    <cfRule type="expression" dxfId="1" priority="2" stopIfTrue="1">
      <formula>$C3="重要"</formula>
    </cfRule>
    <cfRule type="expression" dxfId="0" priority="1" stopIfTrue="1">
      <formula>$C3="非常重要"</formula>
    </cfRule>
  </conditionalFormatting>
  <conditionalFormatting sqref="G34:H84 B33:F33 B9:D11 B12 B13:D32 B39:F84">
    <cfRule type="expression" dxfId="0" priority="35" stopIfTrue="1">
      <formula>$C9="非常重要"</formula>
    </cfRule>
    <cfRule type="expression" dxfId="1" priority="36" stopIfTrue="1">
      <formula>$C9="重要"</formula>
    </cfRule>
  </conditionalFormatting>
  <conditionalFormatting sqref="B34:F36 B37:E37">
    <cfRule type="expression" dxfId="0" priority="30" stopIfTrue="1">
      <formula>$C34="非常重要"</formula>
    </cfRule>
    <cfRule type="expression" dxfId="1" priority="31" stopIfTrue="1">
      <formula>$C34="重要"</formula>
    </cfRule>
  </conditionalFormatting>
  <conditionalFormatting sqref="B85:H86">
    <cfRule type="expression" dxfId="0" priority="34" stopIfTrue="1">
      <formula>$C85="非常重要"</formula>
    </cfRule>
  </conditionalFormatting>
  <dataValidations count="2">
    <dataValidation type="list" allowBlank="1" showInputMessage="1" showErrorMessage="1" sqref="C3 C4 C5 C6 C7 C8 C9 C10 C11 C12 C13:C32">
      <formula1>"关键参数,非关键参数"</formula1>
    </dataValidation>
    <dataValidation type="list" allowBlank="1" showInputMessage="1" showErrorMessage="1" sqref="D3 D4 D5 D6 D7 D8 D9 D10 D11 D12 D13:D32">
      <formula1>"需要,不需要"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D17" sqref="D17"/>
    </sheetView>
  </sheetViews>
  <sheetFormatPr defaultColWidth="9" defaultRowHeight="13.5" outlineLevelCol="7"/>
  <cols>
    <col min="1" max="1" width="5.75" style="2" customWidth="1"/>
    <col min="2" max="2" width="33.5" style="3" customWidth="1"/>
    <col min="3" max="3" width="10.75" style="3" customWidth="1"/>
    <col min="4" max="4" width="12" style="2" customWidth="1"/>
    <col min="5" max="5" width="9.75" style="2" customWidth="1"/>
    <col min="6" max="6" width="13.375" style="2" customWidth="1"/>
    <col min="7" max="7" width="58.125" style="2" customWidth="1"/>
    <col min="8" max="8" width="13.625" style="2" customWidth="1"/>
    <col min="9" max="16384" width="9" style="2"/>
  </cols>
  <sheetData>
    <row r="1" s="1" customFormat="1" ht="27" spans="1:8">
      <c r="A1" s="4" t="s">
        <v>37</v>
      </c>
      <c r="B1" s="5" t="str">
        <f>设备清单!B8</f>
        <v>迈克尔逊干涉仪及其应用（磁致伸缩试验仪）（磁光）</v>
      </c>
      <c r="C1" s="5" t="s">
        <v>38</v>
      </c>
      <c r="D1" s="5">
        <f>设备清单!I8</f>
        <v>1.19991933315407</v>
      </c>
      <c r="E1" s="4" t="s">
        <v>39</v>
      </c>
      <c r="F1" s="5">
        <f>SUM(E3:E100)</f>
        <v>10</v>
      </c>
      <c r="G1" s="6"/>
      <c r="H1" s="6"/>
    </row>
    <row r="2" s="1" customFormat="1" spans="1:7">
      <c r="A2" s="5" t="s">
        <v>40</v>
      </c>
      <c r="B2" s="5" t="s">
        <v>41</v>
      </c>
      <c r="C2" s="5" t="s">
        <v>42</v>
      </c>
      <c r="D2" s="5" t="s">
        <v>43</v>
      </c>
      <c r="E2" s="5" t="s">
        <v>44</v>
      </c>
      <c r="F2" s="5" t="s">
        <v>45</v>
      </c>
      <c r="G2" s="7" t="s">
        <v>25</v>
      </c>
    </row>
    <row r="3" ht="25.5" spans="1:7">
      <c r="A3" s="8">
        <v>1</v>
      </c>
      <c r="B3" s="20" t="s">
        <v>106</v>
      </c>
      <c r="C3" s="10" t="s">
        <v>47</v>
      </c>
      <c r="D3" s="11" t="s">
        <v>48</v>
      </c>
      <c r="E3" s="12">
        <f t="shared" ref="E3:E7" si="0">IF(C3="关键参数",2,IF(C3="非关键参数",1,""))</f>
        <v>1</v>
      </c>
      <c r="F3" s="13">
        <f>E3/$F$1*$D$1</f>
        <v>0.119991933315407</v>
      </c>
      <c r="G3" s="14" t="s">
        <v>107</v>
      </c>
    </row>
    <row r="4" ht="25.5" spans="1:8">
      <c r="A4" s="8">
        <v>2</v>
      </c>
      <c r="B4" s="20" t="s">
        <v>108</v>
      </c>
      <c r="C4" s="10" t="s">
        <v>47</v>
      </c>
      <c r="D4" s="11" t="s">
        <v>48</v>
      </c>
      <c r="E4" s="12">
        <f t="shared" si="0"/>
        <v>1</v>
      </c>
      <c r="F4" s="13">
        <f>E4/$F$1*$D$1</f>
        <v>0.119991933315407</v>
      </c>
      <c r="G4" s="15"/>
      <c r="H4" s="16"/>
    </row>
    <row r="5" ht="38.25" spans="1:7">
      <c r="A5" s="8">
        <v>3</v>
      </c>
      <c r="B5" s="20" t="s">
        <v>109</v>
      </c>
      <c r="C5" s="10" t="s">
        <v>58</v>
      </c>
      <c r="D5" s="11" t="s">
        <v>59</v>
      </c>
      <c r="E5" s="12">
        <f t="shared" si="0"/>
        <v>2</v>
      </c>
      <c r="F5" s="13">
        <f>E5/$F$1*$D$1</f>
        <v>0.239983866630815</v>
      </c>
      <c r="G5" s="15"/>
    </row>
    <row r="6" spans="1:7">
      <c r="A6" s="8">
        <v>4</v>
      </c>
      <c r="B6" s="20" t="s">
        <v>110</v>
      </c>
      <c r="C6" s="10" t="s">
        <v>47</v>
      </c>
      <c r="D6" s="11" t="s">
        <v>48</v>
      </c>
      <c r="E6" s="12">
        <f t="shared" si="0"/>
        <v>1</v>
      </c>
      <c r="F6" s="13">
        <f>E6/$F$1*$D$1</f>
        <v>0.119991933315407</v>
      </c>
      <c r="G6" s="15"/>
    </row>
    <row r="7" spans="1:7">
      <c r="A7" s="8">
        <v>5</v>
      </c>
      <c r="B7" s="9" t="s">
        <v>111</v>
      </c>
      <c r="C7" s="10" t="s">
        <v>47</v>
      </c>
      <c r="D7" s="11" t="s">
        <v>48</v>
      </c>
      <c r="E7" s="12">
        <f t="shared" si="0"/>
        <v>1</v>
      </c>
      <c r="F7" s="13">
        <f>E7/$F$1*$D$1</f>
        <v>0.119991933315407</v>
      </c>
      <c r="G7" s="15"/>
    </row>
    <row r="8" spans="1:7">
      <c r="A8" s="8">
        <v>6</v>
      </c>
      <c r="B8" s="9" t="s">
        <v>112</v>
      </c>
      <c r="C8" s="10" t="s">
        <v>47</v>
      </c>
      <c r="D8" s="11" t="s">
        <v>48</v>
      </c>
      <c r="E8" s="12">
        <f>IF(C8="关键参数",5,IF(C8="非关键参数",1,""))</f>
        <v>1</v>
      </c>
      <c r="F8" s="13">
        <f>E8/$F$1*$D$1</f>
        <v>0.119991933315407</v>
      </c>
      <c r="G8" s="15"/>
    </row>
    <row r="9" spans="1:7">
      <c r="A9" s="8">
        <v>7</v>
      </c>
      <c r="B9" s="9" t="s">
        <v>113</v>
      </c>
      <c r="C9" s="10" t="s">
        <v>47</v>
      </c>
      <c r="D9" s="11" t="s">
        <v>48</v>
      </c>
      <c r="E9" s="12">
        <f>IF(C9="关键参数",5,IF(C9="非关键参数",1,""))</f>
        <v>1</v>
      </c>
      <c r="F9" s="13">
        <f>E9/$F$1*$D$1</f>
        <v>0.119991933315407</v>
      </c>
      <c r="G9" s="15"/>
    </row>
    <row r="10" ht="40.5" spans="1:7">
      <c r="A10" s="8">
        <v>8</v>
      </c>
      <c r="B10" s="9" t="s">
        <v>114</v>
      </c>
      <c r="C10" s="10" t="s">
        <v>47</v>
      </c>
      <c r="D10" s="11" t="s">
        <v>48</v>
      </c>
      <c r="E10" s="12">
        <f t="shared" ref="E9:E32" si="1">IF(C10="关键参数",2,IF(C10="非关键参数",1,""))</f>
        <v>1</v>
      </c>
      <c r="F10" s="13">
        <f>E10/$F$1*$D$1</f>
        <v>0.119991933315407</v>
      </c>
      <c r="G10" s="15"/>
    </row>
    <row r="11" spans="1:7">
      <c r="A11" s="8">
        <v>9</v>
      </c>
      <c r="B11" s="9" t="s">
        <v>115</v>
      </c>
      <c r="C11" s="10" t="s">
        <v>47</v>
      </c>
      <c r="D11" s="11" t="s">
        <v>48</v>
      </c>
      <c r="E11" s="12">
        <f t="shared" si="1"/>
        <v>1</v>
      </c>
      <c r="F11" s="13">
        <f>E11/$F$1*$D$1</f>
        <v>0.119991933315407</v>
      </c>
      <c r="G11" s="15"/>
    </row>
    <row r="12" spans="1:7">
      <c r="A12" s="8">
        <v>10</v>
      </c>
      <c r="B12" s="9"/>
      <c r="C12" s="10"/>
      <c r="D12" s="11"/>
      <c r="E12" s="12" t="str">
        <f t="shared" si="1"/>
        <v/>
      </c>
      <c r="F12" s="13" t="e">
        <f>E12/$F$1*$D$1</f>
        <v>#VALUE!</v>
      </c>
      <c r="G12" s="15"/>
    </row>
    <row r="13" spans="1:7">
      <c r="A13" s="8">
        <v>11</v>
      </c>
      <c r="B13" s="9"/>
      <c r="C13" s="10"/>
      <c r="D13" s="11"/>
      <c r="E13" s="12" t="str">
        <f t="shared" si="1"/>
        <v/>
      </c>
      <c r="F13" s="13" t="e">
        <f>E13/$F$1*$D$1</f>
        <v>#VALUE!</v>
      </c>
      <c r="G13" s="15"/>
    </row>
    <row r="14" spans="1:7">
      <c r="A14" s="8">
        <v>12</v>
      </c>
      <c r="B14" s="17"/>
      <c r="C14" s="10"/>
      <c r="D14" s="11"/>
      <c r="E14" s="12" t="str">
        <f t="shared" si="1"/>
        <v/>
      </c>
      <c r="F14" s="13" t="e">
        <f>E14/$F$1*$D$1</f>
        <v>#VALUE!</v>
      </c>
      <c r="G14" s="15"/>
    </row>
    <row r="15" spans="1:7">
      <c r="A15" s="8">
        <v>13</v>
      </c>
      <c r="B15" s="17"/>
      <c r="C15" s="10"/>
      <c r="D15" s="11"/>
      <c r="E15" s="12" t="str">
        <f t="shared" si="1"/>
        <v/>
      </c>
      <c r="F15" s="13" t="e">
        <f>E15/$F$1*$D$1</f>
        <v>#VALUE!</v>
      </c>
      <c r="G15" s="15"/>
    </row>
    <row r="16" spans="1:7">
      <c r="A16" s="8">
        <v>14</v>
      </c>
      <c r="B16" s="17"/>
      <c r="C16" s="10"/>
      <c r="D16" s="11"/>
      <c r="E16" s="12" t="str">
        <f t="shared" si="1"/>
        <v/>
      </c>
      <c r="F16" s="13" t="e">
        <f>E16/$F$1*$D$1</f>
        <v>#VALUE!</v>
      </c>
      <c r="G16" s="15"/>
    </row>
    <row r="17" spans="1:7">
      <c r="A17" s="8">
        <v>15</v>
      </c>
      <c r="B17" s="17"/>
      <c r="C17" s="10"/>
      <c r="D17" s="11"/>
      <c r="E17" s="12" t="str">
        <f t="shared" si="1"/>
        <v/>
      </c>
      <c r="F17" s="13" t="e">
        <f>E17/$F$1*$D$1</f>
        <v>#VALUE!</v>
      </c>
      <c r="G17" s="15"/>
    </row>
    <row r="18" spans="1:7">
      <c r="A18" s="8">
        <v>16</v>
      </c>
      <c r="B18" s="17"/>
      <c r="C18" s="10"/>
      <c r="D18" s="11"/>
      <c r="E18" s="12" t="str">
        <f t="shared" si="1"/>
        <v/>
      </c>
      <c r="F18" s="13" t="e">
        <f>E18/$F$1*$D$1</f>
        <v>#VALUE!</v>
      </c>
      <c r="G18" s="15"/>
    </row>
    <row r="19" spans="1:7">
      <c r="A19" s="8">
        <v>17</v>
      </c>
      <c r="B19" s="17"/>
      <c r="C19" s="10"/>
      <c r="D19" s="11"/>
      <c r="E19" s="12" t="str">
        <f t="shared" si="1"/>
        <v/>
      </c>
      <c r="F19" s="13" t="e">
        <f>E19/$F$1*$D$1</f>
        <v>#VALUE!</v>
      </c>
      <c r="G19" s="15"/>
    </row>
    <row r="20" spans="1:6">
      <c r="A20" s="8">
        <v>18</v>
      </c>
      <c r="B20" s="17"/>
      <c r="C20" s="10"/>
      <c r="D20" s="11"/>
      <c r="E20" s="12" t="str">
        <f t="shared" si="1"/>
        <v/>
      </c>
      <c r="F20" s="13" t="e">
        <f>E20/$F$1*$D$1</f>
        <v>#VALUE!</v>
      </c>
    </row>
    <row r="21" spans="1:6">
      <c r="A21" s="8">
        <v>19</v>
      </c>
      <c r="B21" s="17"/>
      <c r="C21" s="10"/>
      <c r="D21" s="11"/>
      <c r="E21" s="12" t="str">
        <f t="shared" si="1"/>
        <v/>
      </c>
      <c r="F21" s="13" t="e">
        <f>E21/$F$1*$D$1</f>
        <v>#VALUE!</v>
      </c>
    </row>
    <row r="22" spans="1:6">
      <c r="A22" s="8">
        <v>20</v>
      </c>
      <c r="B22" s="17"/>
      <c r="C22" s="10"/>
      <c r="D22" s="11"/>
      <c r="E22" s="12" t="str">
        <f t="shared" si="1"/>
        <v/>
      </c>
      <c r="F22" s="13" t="e">
        <f>E22/$F$1*$D$1</f>
        <v>#VALUE!</v>
      </c>
    </row>
    <row r="23" spans="1:6">
      <c r="A23" s="8">
        <v>21</v>
      </c>
      <c r="B23" s="17"/>
      <c r="C23" s="10"/>
      <c r="D23" s="11"/>
      <c r="E23" s="12" t="str">
        <f t="shared" si="1"/>
        <v/>
      </c>
      <c r="F23" s="13" t="e">
        <f>E23/$F$1*$D$1</f>
        <v>#VALUE!</v>
      </c>
    </row>
    <row r="24" spans="1:6">
      <c r="A24" s="8">
        <v>22</v>
      </c>
      <c r="B24" s="17"/>
      <c r="C24" s="10"/>
      <c r="D24" s="11"/>
      <c r="E24" s="12" t="str">
        <f t="shared" si="1"/>
        <v/>
      </c>
      <c r="F24" s="13" t="e">
        <f>E24/$F$1*$D$1</f>
        <v>#VALUE!</v>
      </c>
    </row>
    <row r="25" spans="1:6">
      <c r="A25" s="8">
        <v>23</v>
      </c>
      <c r="B25" s="17"/>
      <c r="C25" s="10"/>
      <c r="D25" s="11"/>
      <c r="E25" s="12" t="str">
        <f t="shared" si="1"/>
        <v/>
      </c>
      <c r="F25" s="13" t="e">
        <f>E25/$F$1*$D$1</f>
        <v>#VALUE!</v>
      </c>
    </row>
    <row r="26" spans="1:6">
      <c r="A26" s="8">
        <v>24</v>
      </c>
      <c r="B26" s="17"/>
      <c r="C26" s="10"/>
      <c r="D26" s="11"/>
      <c r="E26" s="12" t="str">
        <f t="shared" si="1"/>
        <v/>
      </c>
      <c r="F26" s="13" t="e">
        <f>E26/$F$1*$D$1</f>
        <v>#VALUE!</v>
      </c>
    </row>
    <row r="27" spans="1:6">
      <c r="A27" s="8">
        <v>25</v>
      </c>
      <c r="B27" s="17"/>
      <c r="C27" s="10"/>
      <c r="D27" s="11"/>
      <c r="E27" s="12" t="str">
        <f t="shared" si="1"/>
        <v/>
      </c>
      <c r="F27" s="13" t="e">
        <f>E27/$F$1*$D$1</f>
        <v>#VALUE!</v>
      </c>
    </row>
    <row r="28" spans="1:6">
      <c r="A28" s="8">
        <v>26</v>
      </c>
      <c r="B28" s="17"/>
      <c r="C28" s="10"/>
      <c r="D28" s="11"/>
      <c r="E28" s="12" t="str">
        <f t="shared" si="1"/>
        <v/>
      </c>
      <c r="F28" s="13" t="e">
        <f>E28/$F$1*$D$1</f>
        <v>#VALUE!</v>
      </c>
    </row>
    <row r="29" spans="1:6">
      <c r="A29" s="8">
        <v>27</v>
      </c>
      <c r="B29" s="17"/>
      <c r="C29" s="10"/>
      <c r="D29" s="11"/>
      <c r="E29" s="12" t="str">
        <f t="shared" si="1"/>
        <v/>
      </c>
      <c r="F29" s="13" t="e">
        <f>E29/$F$1*$D$1</f>
        <v>#VALUE!</v>
      </c>
    </row>
    <row r="30" spans="1:6">
      <c r="A30" s="8">
        <v>28</v>
      </c>
      <c r="B30" s="17"/>
      <c r="C30" s="10"/>
      <c r="D30" s="11"/>
      <c r="E30" s="12" t="str">
        <f t="shared" si="1"/>
        <v/>
      </c>
      <c r="F30" s="13" t="e">
        <f>E30/$F$1*$D$1</f>
        <v>#VALUE!</v>
      </c>
    </row>
    <row r="31" spans="1:6">
      <c r="A31" s="8">
        <v>29</v>
      </c>
      <c r="B31" s="17"/>
      <c r="C31" s="10"/>
      <c r="D31" s="11"/>
      <c r="E31" s="12" t="str">
        <f t="shared" si="1"/>
        <v/>
      </c>
      <c r="F31" s="13" t="e">
        <f>E31/$F$1*$D$1</f>
        <v>#VALUE!</v>
      </c>
    </row>
    <row r="32" spans="1:6">
      <c r="A32" s="8">
        <v>30</v>
      </c>
      <c r="B32" s="17"/>
      <c r="C32" s="10"/>
      <c r="D32" s="11"/>
      <c r="E32" s="12" t="str">
        <f t="shared" si="1"/>
        <v/>
      </c>
      <c r="F32" s="13" t="e">
        <f>E32/$F$1*$D$1</f>
        <v>#VALUE!</v>
      </c>
    </row>
    <row r="33" spans="1:6">
      <c r="A33" s="18"/>
      <c r="B33" s="18"/>
      <c r="C33" s="18"/>
      <c r="D33" s="18"/>
      <c r="E33" s="18"/>
      <c r="F33" s="18"/>
    </row>
    <row r="34" spans="1:8">
      <c r="A34" s="2" t="s">
        <v>25</v>
      </c>
      <c r="B34" s="19"/>
      <c r="C34" s="18"/>
      <c r="D34" s="18"/>
      <c r="E34" s="18"/>
      <c r="F34" s="18"/>
      <c r="G34" s="18"/>
      <c r="H34" s="18"/>
    </row>
    <row r="35" spans="2:8">
      <c r="B35" s="19"/>
      <c r="C35" s="18"/>
      <c r="D35" s="18"/>
      <c r="E35" s="18"/>
      <c r="F35" s="18"/>
      <c r="G35" s="18"/>
      <c r="H35" s="18"/>
    </row>
    <row r="36" spans="2:8">
      <c r="B36" s="19"/>
      <c r="C36" s="18"/>
      <c r="D36" s="18"/>
      <c r="E36" s="18"/>
      <c r="F36" s="18"/>
      <c r="G36" s="18"/>
      <c r="H36" s="18"/>
    </row>
    <row r="37" spans="1:8">
      <c r="A37" s="18"/>
      <c r="B37" s="19"/>
      <c r="C37" s="18"/>
      <c r="D37" s="18"/>
      <c r="E37" s="18"/>
      <c r="F37" s="18"/>
      <c r="G37" s="18"/>
      <c r="H37" s="18"/>
    </row>
    <row r="38" spans="1:8">
      <c r="A38" s="18"/>
      <c r="B38" s="19"/>
      <c r="D38" s="3"/>
      <c r="E38" s="3"/>
      <c r="F38" s="18"/>
      <c r="G38" s="18"/>
      <c r="H38" s="18"/>
    </row>
    <row r="39" spans="1:8">
      <c r="A39" s="18"/>
      <c r="B39" s="18"/>
      <c r="C39" s="18"/>
      <c r="D39" s="18"/>
      <c r="E39" s="18"/>
      <c r="F39" s="18"/>
      <c r="G39" s="18"/>
      <c r="H39" s="18"/>
    </row>
    <row r="40" spans="1:8">
      <c r="A40" s="18"/>
      <c r="B40" s="18"/>
      <c r="C40" s="18"/>
      <c r="D40" s="18"/>
      <c r="E40" s="18"/>
      <c r="F40" s="18"/>
      <c r="G40" s="18"/>
      <c r="H40" s="18"/>
    </row>
    <row r="41" spans="1:8">
      <c r="A41" s="18"/>
      <c r="B41" s="18"/>
      <c r="C41" s="18"/>
      <c r="D41" s="18"/>
      <c r="E41" s="18"/>
      <c r="F41" s="18"/>
      <c r="G41" s="18"/>
      <c r="H41" s="18"/>
    </row>
    <row r="42" spans="1:8">
      <c r="A42" s="18"/>
      <c r="B42" s="18"/>
      <c r="C42" s="18"/>
      <c r="D42" s="18"/>
      <c r="E42" s="18"/>
      <c r="F42" s="18"/>
      <c r="G42" s="18"/>
      <c r="H42" s="18"/>
    </row>
    <row r="43" spans="1:8">
      <c r="A43" s="18"/>
      <c r="B43" s="18"/>
      <c r="C43" s="18"/>
      <c r="D43" s="18"/>
      <c r="E43" s="18"/>
      <c r="F43" s="18"/>
      <c r="G43" s="18"/>
      <c r="H43" s="18"/>
    </row>
    <row r="44" spans="1:8">
      <c r="A44" s="18"/>
      <c r="B44" s="18"/>
      <c r="C44" s="18"/>
      <c r="D44" s="18"/>
      <c r="E44" s="18"/>
      <c r="F44" s="18"/>
      <c r="G44" s="18"/>
      <c r="H44" s="18"/>
    </row>
    <row r="45" spans="1:8">
      <c r="A45" s="18"/>
      <c r="B45" s="18"/>
      <c r="C45" s="18"/>
      <c r="D45" s="18"/>
      <c r="E45" s="18"/>
      <c r="F45" s="18"/>
      <c r="G45" s="18"/>
      <c r="H45" s="18"/>
    </row>
    <row r="46" spans="1:8">
      <c r="A46" s="18"/>
      <c r="B46" s="18"/>
      <c r="C46" s="18"/>
      <c r="D46" s="18"/>
      <c r="E46" s="18"/>
      <c r="F46" s="18"/>
      <c r="G46" s="18"/>
      <c r="H46" s="18"/>
    </row>
    <row r="47" spans="1:8">
      <c r="A47" s="18"/>
      <c r="B47" s="18"/>
      <c r="C47" s="18"/>
      <c r="D47" s="18"/>
      <c r="E47" s="18"/>
      <c r="F47" s="18"/>
      <c r="G47" s="18"/>
      <c r="H47" s="18"/>
    </row>
    <row r="48" spans="1:8">
      <c r="A48" s="18"/>
      <c r="B48" s="18"/>
      <c r="C48" s="18"/>
      <c r="D48" s="18"/>
      <c r="E48" s="18"/>
      <c r="F48" s="18"/>
      <c r="G48" s="18"/>
      <c r="H48" s="18"/>
    </row>
    <row r="49" spans="1:8">
      <c r="A49" s="18"/>
      <c r="B49" s="18"/>
      <c r="C49" s="18"/>
      <c r="D49" s="18"/>
      <c r="E49" s="18"/>
      <c r="F49" s="18"/>
      <c r="G49" s="18"/>
      <c r="H49" s="18"/>
    </row>
    <row r="50" spans="1:8">
      <c r="A50" s="18"/>
      <c r="B50" s="18"/>
      <c r="C50" s="18"/>
      <c r="D50" s="18"/>
      <c r="E50" s="18"/>
      <c r="F50" s="18"/>
      <c r="G50" s="18"/>
      <c r="H50" s="18"/>
    </row>
    <row r="51" spans="1:8">
      <c r="A51" s="18"/>
      <c r="B51" s="18"/>
      <c r="C51" s="18"/>
      <c r="D51" s="18"/>
      <c r="E51" s="18"/>
      <c r="F51" s="18"/>
      <c r="G51" s="18"/>
      <c r="H51" s="18"/>
    </row>
    <row r="52" spans="1:8">
      <c r="A52" s="18"/>
      <c r="B52" s="18"/>
      <c r="C52" s="18"/>
      <c r="D52" s="18"/>
      <c r="E52" s="18"/>
      <c r="F52" s="18"/>
      <c r="G52" s="18"/>
      <c r="H52" s="18"/>
    </row>
    <row r="53" spans="1:8">
      <c r="A53" s="18"/>
      <c r="B53" s="18"/>
      <c r="C53" s="18"/>
      <c r="D53" s="18"/>
      <c r="E53" s="18"/>
      <c r="F53" s="18"/>
      <c r="G53" s="18"/>
      <c r="H53" s="18"/>
    </row>
    <row r="54" spans="1:8">
      <c r="A54" s="18"/>
      <c r="B54" s="18"/>
      <c r="C54" s="18"/>
      <c r="D54" s="18"/>
      <c r="E54" s="18"/>
      <c r="F54" s="18"/>
      <c r="G54" s="18"/>
      <c r="H54" s="18"/>
    </row>
    <row r="55" spans="1:8">
      <c r="A55" s="18"/>
      <c r="B55" s="18"/>
      <c r="C55" s="18"/>
      <c r="D55" s="18"/>
      <c r="E55" s="18"/>
      <c r="F55" s="18"/>
      <c r="G55" s="18"/>
      <c r="H55" s="18"/>
    </row>
    <row r="56" spans="1:8">
      <c r="A56" s="18"/>
      <c r="B56" s="18"/>
      <c r="C56" s="18"/>
      <c r="D56" s="18"/>
      <c r="E56" s="18"/>
      <c r="F56" s="18"/>
      <c r="G56" s="18"/>
      <c r="H56" s="18"/>
    </row>
    <row r="57" spans="1:8">
      <c r="A57" s="18"/>
      <c r="B57" s="18"/>
      <c r="C57" s="18"/>
      <c r="D57" s="18"/>
      <c r="E57" s="18"/>
      <c r="F57" s="18"/>
      <c r="G57" s="18"/>
      <c r="H57" s="18"/>
    </row>
    <row r="58" spans="1:8">
      <c r="A58" s="18"/>
      <c r="B58" s="18"/>
      <c r="C58" s="18"/>
      <c r="D58" s="18"/>
      <c r="E58" s="18"/>
      <c r="F58" s="18"/>
      <c r="G58" s="18"/>
      <c r="H58" s="18"/>
    </row>
    <row r="59" spans="1:8">
      <c r="A59" s="18"/>
      <c r="B59" s="18"/>
      <c r="C59" s="18"/>
      <c r="D59" s="18"/>
      <c r="E59" s="18"/>
      <c r="F59" s="18"/>
      <c r="G59" s="18"/>
      <c r="H59" s="18"/>
    </row>
    <row r="60" spans="1:8">
      <c r="A60" s="18"/>
      <c r="B60" s="18"/>
      <c r="C60" s="18"/>
      <c r="D60" s="18"/>
      <c r="E60" s="18"/>
      <c r="F60" s="18"/>
      <c r="G60" s="18"/>
      <c r="H60" s="18"/>
    </row>
    <row r="61" spans="1:8">
      <c r="A61" s="18"/>
      <c r="B61" s="18"/>
      <c r="C61" s="18"/>
      <c r="D61" s="18"/>
      <c r="E61" s="18"/>
      <c r="F61" s="18"/>
      <c r="G61" s="18"/>
      <c r="H61" s="18"/>
    </row>
    <row r="62" spans="1:8">
      <c r="A62" s="18"/>
      <c r="B62" s="18"/>
      <c r="C62" s="18"/>
      <c r="D62" s="18"/>
      <c r="E62" s="18"/>
      <c r="F62" s="18"/>
      <c r="G62" s="18"/>
      <c r="H62" s="18"/>
    </row>
    <row r="63" spans="1:8">
      <c r="A63" s="18"/>
      <c r="B63" s="18"/>
      <c r="C63" s="18"/>
      <c r="D63" s="18"/>
      <c r="E63" s="18"/>
      <c r="F63" s="18"/>
      <c r="G63" s="18"/>
      <c r="H63" s="18"/>
    </row>
    <row r="64" spans="1:8">
      <c r="A64" s="18"/>
      <c r="B64" s="18"/>
      <c r="C64" s="18"/>
      <c r="D64" s="18"/>
      <c r="E64" s="18"/>
      <c r="F64" s="18"/>
      <c r="G64" s="18"/>
      <c r="H64" s="18"/>
    </row>
    <row r="65" spans="1:8">
      <c r="A65" s="18"/>
      <c r="B65" s="18"/>
      <c r="C65" s="18"/>
      <c r="D65" s="18"/>
      <c r="E65" s="18"/>
      <c r="F65" s="18"/>
      <c r="G65" s="18"/>
      <c r="H65" s="18"/>
    </row>
    <row r="66" spans="1:8">
      <c r="A66" s="18"/>
      <c r="B66" s="18"/>
      <c r="C66" s="18"/>
      <c r="D66" s="18"/>
      <c r="E66" s="18"/>
      <c r="F66" s="18"/>
      <c r="G66" s="18"/>
      <c r="H66" s="18"/>
    </row>
    <row r="67" spans="1:8">
      <c r="A67" s="18"/>
      <c r="B67" s="18"/>
      <c r="C67" s="18"/>
      <c r="D67" s="18"/>
      <c r="E67" s="18"/>
      <c r="F67" s="18"/>
      <c r="G67" s="18"/>
      <c r="H67" s="18"/>
    </row>
    <row r="68" spans="1:8">
      <c r="A68" s="18"/>
      <c r="B68" s="18"/>
      <c r="C68" s="18"/>
      <c r="D68" s="18"/>
      <c r="E68" s="18"/>
      <c r="F68" s="18"/>
      <c r="G68" s="18"/>
      <c r="H68" s="18"/>
    </row>
    <row r="69" spans="1:8">
      <c r="A69" s="18"/>
      <c r="B69" s="18"/>
      <c r="C69" s="18"/>
      <c r="D69" s="18"/>
      <c r="E69" s="18"/>
      <c r="F69" s="18"/>
      <c r="G69" s="18"/>
      <c r="H69" s="18"/>
    </row>
    <row r="70" spans="1:8">
      <c r="A70" s="18"/>
      <c r="B70" s="18"/>
      <c r="C70" s="18"/>
      <c r="D70" s="18"/>
      <c r="E70" s="18"/>
      <c r="F70" s="18"/>
      <c r="G70" s="18"/>
      <c r="H70" s="18"/>
    </row>
    <row r="71" spans="1:8">
      <c r="A71" s="18"/>
      <c r="B71" s="18"/>
      <c r="C71" s="18"/>
      <c r="D71" s="18"/>
      <c r="E71" s="18"/>
      <c r="F71" s="18"/>
      <c r="G71" s="18"/>
      <c r="H71" s="18"/>
    </row>
    <row r="72" spans="1:8">
      <c r="A72" s="18"/>
      <c r="B72" s="18"/>
      <c r="C72" s="18"/>
      <c r="D72" s="18"/>
      <c r="E72" s="18"/>
      <c r="F72" s="18"/>
      <c r="G72" s="18"/>
      <c r="H72" s="18"/>
    </row>
    <row r="73" spans="1:8">
      <c r="A73" s="18"/>
      <c r="B73" s="18"/>
      <c r="C73" s="18"/>
      <c r="D73" s="18"/>
      <c r="E73" s="18"/>
      <c r="F73" s="18"/>
      <c r="G73" s="18"/>
      <c r="H73" s="18"/>
    </row>
    <row r="74" spans="1:8">
      <c r="A74" s="18"/>
      <c r="B74" s="18"/>
      <c r="C74" s="18"/>
      <c r="D74" s="18"/>
      <c r="E74" s="18"/>
      <c r="F74" s="18"/>
      <c r="G74" s="18"/>
      <c r="H74" s="18"/>
    </row>
    <row r="75" spans="1:8">
      <c r="A75" s="18"/>
      <c r="B75" s="18"/>
      <c r="C75" s="18"/>
      <c r="D75" s="18"/>
      <c r="E75" s="18"/>
      <c r="F75" s="18"/>
      <c r="G75" s="18"/>
      <c r="H75" s="18"/>
    </row>
    <row r="76" spans="1:8">
      <c r="A76" s="18"/>
      <c r="B76" s="18"/>
      <c r="C76" s="18"/>
      <c r="D76" s="18"/>
      <c r="E76" s="18"/>
      <c r="F76" s="18"/>
      <c r="G76" s="18"/>
      <c r="H76" s="18"/>
    </row>
    <row r="77" spans="1:8">
      <c r="A77" s="18"/>
      <c r="B77" s="18"/>
      <c r="C77" s="18"/>
      <c r="D77" s="18"/>
      <c r="E77" s="18"/>
      <c r="F77" s="18"/>
      <c r="G77" s="18"/>
      <c r="H77" s="18"/>
    </row>
    <row r="78" spans="1:8">
      <c r="A78" s="18"/>
      <c r="B78" s="18"/>
      <c r="C78" s="18"/>
      <c r="D78" s="18"/>
      <c r="E78" s="18"/>
      <c r="F78" s="18"/>
      <c r="G78" s="18"/>
      <c r="H78" s="18"/>
    </row>
    <row r="79" spans="1:8">
      <c r="A79" s="18"/>
      <c r="B79" s="18"/>
      <c r="C79" s="18"/>
      <c r="D79" s="18"/>
      <c r="E79" s="18"/>
      <c r="F79" s="18"/>
      <c r="G79" s="18"/>
      <c r="H79" s="18"/>
    </row>
    <row r="80" spans="1:8">
      <c r="A80" s="18"/>
      <c r="B80" s="18"/>
      <c r="C80" s="18"/>
      <c r="D80" s="18"/>
      <c r="E80" s="18"/>
      <c r="F80" s="18"/>
      <c r="G80" s="18"/>
      <c r="H80" s="18"/>
    </row>
    <row r="81" spans="1:8">
      <c r="A81" s="18"/>
      <c r="B81" s="18"/>
      <c r="C81" s="18"/>
      <c r="D81" s="18"/>
      <c r="E81" s="18"/>
      <c r="F81" s="18"/>
      <c r="G81" s="18"/>
      <c r="H81" s="18"/>
    </row>
    <row r="82" spans="1:8">
      <c r="A82" s="18"/>
      <c r="B82" s="18"/>
      <c r="C82" s="18"/>
      <c r="D82" s="18"/>
      <c r="E82" s="18"/>
      <c r="F82" s="18"/>
      <c r="G82" s="18"/>
      <c r="H82" s="18"/>
    </row>
    <row r="83" spans="1:8">
      <c r="A83" s="18"/>
      <c r="B83" s="18"/>
      <c r="C83" s="18"/>
      <c r="D83" s="18"/>
      <c r="E83" s="18"/>
      <c r="F83" s="18"/>
      <c r="G83" s="18"/>
      <c r="H83" s="18"/>
    </row>
    <row r="84" spans="1:8">
      <c r="A84" s="18"/>
      <c r="B84" s="18"/>
      <c r="C84" s="18"/>
      <c r="D84" s="18"/>
      <c r="E84" s="18"/>
      <c r="F84" s="18"/>
      <c r="G84" s="18"/>
      <c r="H84" s="18"/>
    </row>
    <row r="85" spans="1:8">
      <c r="A85" s="18"/>
      <c r="B85" s="18"/>
      <c r="C85" s="18"/>
      <c r="D85" s="18"/>
      <c r="E85" s="18"/>
      <c r="F85" s="18"/>
      <c r="G85" s="18"/>
      <c r="H85" s="18"/>
    </row>
    <row r="86" spans="1:8">
      <c r="A86" s="18"/>
      <c r="B86" s="18"/>
      <c r="C86" s="18"/>
      <c r="D86" s="18"/>
      <c r="E86" s="18"/>
      <c r="F86" s="18"/>
      <c r="G86" s="18"/>
      <c r="H86" s="18"/>
    </row>
    <row r="87" spans="1:8">
      <c r="A87" s="18"/>
      <c r="B87" s="18"/>
      <c r="C87" s="18"/>
      <c r="D87" s="18"/>
      <c r="E87" s="18"/>
      <c r="F87" s="18"/>
      <c r="G87" s="18"/>
      <c r="H87" s="18"/>
    </row>
    <row r="88" spans="1:8">
      <c r="A88" s="18"/>
      <c r="B88" s="18"/>
      <c r="C88" s="18"/>
      <c r="D88" s="18"/>
      <c r="E88" s="18"/>
      <c r="F88" s="18"/>
      <c r="G88" s="18"/>
      <c r="H88" s="18"/>
    </row>
    <row r="89" spans="1:8">
      <c r="A89" s="18"/>
      <c r="B89" s="18"/>
      <c r="C89" s="18"/>
      <c r="D89" s="18"/>
      <c r="E89" s="18"/>
      <c r="F89" s="18"/>
      <c r="G89" s="18"/>
      <c r="H89" s="18"/>
    </row>
  </sheetData>
  <sheetProtection selectLockedCells="1"/>
  <protectedRanges>
    <protectedRange sqref="B14:C32 C12:C13" name="区域1"/>
    <protectedRange sqref="C5:C9 C3" name="区域1_1"/>
  </protectedRanges>
  <mergeCells count="1">
    <mergeCell ref="G3:G19"/>
  </mergeCells>
  <conditionalFormatting sqref="B7">
    <cfRule type="expression" dxfId="1" priority="6" stopIfTrue="1">
      <formula>$C3="重要"</formula>
    </cfRule>
    <cfRule type="expression" dxfId="0" priority="5" stopIfTrue="1">
      <formula>$C3="非常重要"</formula>
    </cfRule>
  </conditionalFormatting>
  <conditionalFormatting sqref="B8">
    <cfRule type="expression" dxfId="1" priority="4" stopIfTrue="1">
      <formula>$C4="重要"</formula>
    </cfRule>
    <cfRule type="expression" dxfId="0" priority="3" stopIfTrue="1">
      <formula>$C4="非常重要"</formula>
    </cfRule>
  </conditionalFormatting>
  <conditionalFormatting sqref="F38">
    <cfRule type="expression" dxfId="0" priority="42" stopIfTrue="1">
      <formula>$C37="非常重要"</formula>
    </cfRule>
    <cfRule type="expression" dxfId="1" priority="43" stopIfTrue="1">
      <formula>$C37="重要"</formula>
    </cfRule>
  </conditionalFormatting>
  <conditionalFormatting sqref="C3:D11">
    <cfRule type="expression" dxfId="1" priority="2" stopIfTrue="1">
      <formula>$C3="重要"</formula>
    </cfRule>
    <cfRule type="expression" dxfId="0" priority="1" stopIfTrue="1">
      <formula>$C3="非常重要"</formula>
    </cfRule>
  </conditionalFormatting>
  <conditionalFormatting sqref="B9:B32 G34:H84 B33:F33 C10:D32 B39:F84">
    <cfRule type="expression" dxfId="0" priority="45" stopIfTrue="1">
      <formula>$C9="非常重要"</formula>
    </cfRule>
    <cfRule type="expression" dxfId="1" priority="46" stopIfTrue="1">
      <formula>$C9="重要"</formula>
    </cfRule>
  </conditionalFormatting>
  <conditionalFormatting sqref="B34:F36 B37:E37">
    <cfRule type="expression" dxfId="0" priority="40" stopIfTrue="1">
      <formula>$C34="非常重要"</formula>
    </cfRule>
    <cfRule type="expression" dxfId="1" priority="41" stopIfTrue="1">
      <formula>$C34="重要"</formula>
    </cfRule>
  </conditionalFormatting>
  <conditionalFormatting sqref="B85:H86">
    <cfRule type="expression" dxfId="0" priority="44" stopIfTrue="1">
      <formula>$C85="非常重要"</formula>
    </cfRule>
  </conditionalFormatting>
  <dataValidations count="2">
    <dataValidation type="list" allowBlank="1" showInputMessage="1" showErrorMessage="1" sqref="C3 C4 C5 C6 C7 C8 C9 C10 C11 C12:C32">
      <formula1>"关键参数,非关键参数"</formula1>
    </dataValidation>
    <dataValidation type="list" allowBlank="1" showInputMessage="1" showErrorMessage="1" sqref="D3 D4 D5 D6 D7 D8 D9 D10 D11 D12:D32">
      <formula1>"需要,不需要"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资质要求</vt:lpstr>
      <vt:lpstr>商务要求</vt:lpstr>
      <vt:lpstr>设备清单</vt:lpstr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cp:revision>1</cp:revision>
  <dcterms:created xsi:type="dcterms:W3CDTF">2016-02-16T09:12:00Z</dcterms:created>
  <cp:lastPrinted>2017-04-07T00:54:00Z</cp:lastPrinted>
  <dcterms:modified xsi:type="dcterms:W3CDTF">2021-05-24T08:51:21Z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3F351EBFF05C415F9EB692BA9C431B7B</vt:lpwstr>
  </property>
</Properties>
</file>