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35" firstSheet="8" activeTab="5"/>
  </bookViews>
  <sheets>
    <sheet name="附表一" sheetId="19" r:id="rId1"/>
    <sheet name="附表二" sheetId="7" r:id="rId2"/>
    <sheet name="附表三" sheetId="20" r:id="rId3"/>
    <sheet name="附表四" sheetId="11" r:id="rId4"/>
    <sheet name="附表五分表1" sheetId="17" r:id="rId5"/>
    <sheet name="附表五分表2" sheetId="18" r:id="rId6"/>
  </sheets>
  <definedNames>
    <definedName name="_xlnm.Print_Titles" localSheetId="0">附表一!$2:$5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<sst xmlns="http://schemas.openxmlformats.org/spreadsheetml/2006/main" count="422" uniqueCount="333">
  <si>
    <t>附表一</t>
  </si>
  <si>
    <t xml:space="preserve">课程计划进程表  </t>
  </si>
  <si>
    <t>课程性质</t>
  </si>
  <si>
    <t>学分修读要求</t>
  </si>
  <si>
    <t>课程
中文名称</t>
  </si>
  <si>
    <t>课程
英文名称</t>
  </si>
  <si>
    <t>课程学分、学时分配</t>
  </si>
  <si>
    <t>各学年、学期每周课内学时</t>
  </si>
  <si>
    <t>填写要求</t>
  </si>
  <si>
    <t>学分</t>
  </si>
  <si>
    <t>总学时</t>
  </si>
  <si>
    <t>讲授学时</t>
  </si>
  <si>
    <t>实践学时</t>
  </si>
  <si>
    <t>1学年</t>
  </si>
  <si>
    <t>2学年</t>
  </si>
  <si>
    <t>3学年</t>
  </si>
  <si>
    <t>4学年</t>
  </si>
  <si>
    <t>公共
必修</t>
  </si>
  <si>
    <t>大学英语</t>
  </si>
  <si>
    <t>大学英语（一）</t>
  </si>
  <si>
    <t>College English</t>
  </si>
  <si>
    <r>
      <rPr>
        <sz val="11"/>
        <color theme="1"/>
        <rFont val="楷体"/>
        <charset val="134"/>
      </rPr>
      <t>1.公共必修课中大学英语（四）、思政必修课、通识必修课的调整情况，待有关开课单位确定、汇总后传给各教学单位。填写时须注意，课程结合专业实际有调整的，须在附表一下方加备注详细说明调整事项。
2.选修课只列出美育限定性选修课及校级公选课部分的修读学分要求，无须列出每一门课程。表格中“各学年、学期每周课内学时”下的八格，须填写各学期建议修读的校级公选课学分数。
3.学分学时对应关系为：
  体育课：1学分=36学时；
  实验、实践、实训课（三实课程）：</t>
    </r>
    <r>
      <rPr>
        <sz val="11"/>
        <color rgb="FFFF0000"/>
        <rFont val="楷体"/>
        <charset val="134"/>
      </rPr>
      <t>医学类1学分=24学时，其他类1学分=20学时；</t>
    </r>
    <r>
      <rPr>
        <sz val="11"/>
        <color theme="1"/>
        <rFont val="楷体"/>
        <charset val="134"/>
      </rPr>
      <t xml:space="preserve">
  普通课堂教学课：1学分=18学时。
  对同时具有理论讲授及实践操作的课程，须明确理论及实践学时。
4.课程名称需同时附英文名。
5.合计栏务必填写完整。
6.可自行加行填写，请勿变动表格列宽。</t>
    </r>
  </si>
  <si>
    <t>大学英语（二）</t>
  </si>
  <si>
    <t>大学英语（三）</t>
  </si>
  <si>
    <t>管理学英语</t>
  </si>
  <si>
    <t>English for Management</t>
  </si>
  <si>
    <t>大学体育</t>
  </si>
  <si>
    <t>体育（一）</t>
  </si>
  <si>
    <t>Physical Education</t>
  </si>
  <si>
    <t>体育（二）</t>
  </si>
  <si>
    <t>体育（三）</t>
  </si>
  <si>
    <t>体育（四）</t>
  </si>
  <si>
    <t>思政必修</t>
  </si>
  <si>
    <t>中国近现代史纲要</t>
  </si>
  <si>
    <t>Outline of Modern Chinese History</t>
  </si>
  <si>
    <t>思想道德与法治</t>
  </si>
  <si>
    <t>Ideological Morality and Rule of Law</t>
  </si>
  <si>
    <t>习近平新时代中国特色社会主义思想概论</t>
  </si>
  <si>
    <t>Introduction to Xi Jinping's Socialist Thought with Chinese Characteristics for a New Era</t>
  </si>
  <si>
    <t>马克思主义基本原理</t>
  </si>
  <si>
    <t>Basic Principle of Marxism</t>
  </si>
  <si>
    <t>形势与政策</t>
  </si>
  <si>
    <r>
      <rPr>
        <sz val="10.5"/>
        <color rgb="FF000000"/>
        <rFont val="楷体"/>
        <charset val="134"/>
      </rPr>
      <t>Situation</t>
    </r>
    <r>
      <rPr>
        <sz val="10.5"/>
        <color rgb="FF000000"/>
        <rFont val="Times New Roman"/>
        <charset val="134"/>
      </rPr>
      <t> </t>
    </r>
    <r>
      <rPr>
        <sz val="10.5"/>
        <color rgb="FF000000"/>
        <rFont val="楷体"/>
        <charset val="134"/>
      </rPr>
      <t>and</t>
    </r>
    <r>
      <rPr>
        <sz val="10.5"/>
        <color rgb="FF000000"/>
        <rFont val="Times New Roman"/>
        <charset val="134"/>
      </rPr>
      <t> </t>
    </r>
    <r>
      <rPr>
        <sz val="10.5"/>
        <color rgb="FF000000"/>
        <rFont val="楷体"/>
        <charset val="134"/>
      </rPr>
      <t>Poli</t>
    </r>
  </si>
  <si>
    <t>毛泽东思想和中国特色社会主义理论体系概论</t>
  </si>
  <si>
    <t>Introduction to Mao Zedong Thought and the theoretical system of socialism with Chinese characteristics</t>
  </si>
  <si>
    <t>毛泽东思想和中国特色社会主义理论体系概论(实践）</t>
  </si>
  <si>
    <t>Introduction to Mao Zedong Thought and Chinese Characteristic Socialism Theory System (Practice)</t>
  </si>
  <si>
    <t>国家安全教育</t>
  </si>
  <si>
    <t>National Security Education</t>
  </si>
  <si>
    <t>通识必修</t>
  </si>
  <si>
    <t>人文涵养</t>
  </si>
  <si>
    <t>Humanistic Cultivation
(elective course)</t>
  </si>
  <si>
    <t>全球史观</t>
  </si>
  <si>
    <t>Global View of History
(elective course)</t>
  </si>
  <si>
    <t>科学思维</t>
  </si>
  <si>
    <t>Scientific Thinking(elective course)</t>
  </si>
  <si>
    <t>跨界创新</t>
  </si>
  <si>
    <t>Cross Border Innovation(elective course)</t>
  </si>
  <si>
    <t>大学生心理健康教育</t>
  </si>
  <si>
    <t>Mental health education of College Students</t>
  </si>
  <si>
    <t>军事理论</t>
  </si>
  <si>
    <t>Military theory</t>
  </si>
  <si>
    <t>创业基础（理论）</t>
  </si>
  <si>
    <t>Foundation of Establishing a business（Theory）</t>
  </si>
  <si>
    <t>创业基础（实践）</t>
  </si>
  <si>
    <t>Foundation of Establishing a Business(Practice)</t>
  </si>
  <si>
    <t>劳动教育课</t>
  </si>
  <si>
    <t>劳动教育</t>
  </si>
  <si>
    <t>Labour Education</t>
  </si>
  <si>
    <r>
      <rPr>
        <sz val="10.5"/>
        <color rgb="FF000000"/>
        <rFont val="楷体"/>
        <charset val="134"/>
      </rPr>
      <t>公共必修学分（学时）合</t>
    </r>
    <r>
      <rPr>
        <sz val="10.5"/>
        <rFont val="楷体"/>
        <charset val="134"/>
      </rPr>
      <t>计</t>
    </r>
  </si>
  <si>
    <t>公共
选修</t>
  </si>
  <si>
    <t>美育限定性选修课</t>
  </si>
  <si>
    <t>美育限定性选修课须修读满2学分</t>
  </si>
  <si>
    <t xml:space="preserve">校级公选课和学术报告型公选课
</t>
  </si>
  <si>
    <t>校级公选课和学术报告型公选课须修读须满6学分</t>
  </si>
  <si>
    <t>公共选修学分（学时）合计</t>
  </si>
  <si>
    <t>专业
必修</t>
  </si>
  <si>
    <t>专业核心课</t>
  </si>
  <si>
    <t>管理学原理</t>
  </si>
  <si>
    <t>Principles of management</t>
  </si>
  <si>
    <r>
      <rPr>
        <sz val="11"/>
        <rFont val="楷体"/>
        <charset val="134"/>
      </rPr>
      <t>1.选修课部分须完整填写本专业开设出的所有课程。
2.学分学时对应关系为：
  体育课：1学分=36学时；
  实验、实践、实训课（三实课程）：</t>
    </r>
    <r>
      <rPr>
        <sz val="11"/>
        <color rgb="FFFF0000"/>
        <rFont val="楷体"/>
        <charset val="134"/>
      </rPr>
      <t>医学类1学分=24学时，其他类1学分=20学时；</t>
    </r>
    <r>
      <rPr>
        <sz val="11"/>
        <rFont val="楷体"/>
        <charset val="134"/>
      </rPr>
      <t xml:space="preserve">
  普通课堂教学课：1学分=18学时。
  对同时具有理论讲授及实践操作的课程，须明确理论及实践学时。
3.就业指导（理论+实践）课程，实践学时不少于总课程学时的一半。
4.该表格下方需对本专业学生专业指选课（属于专业选修课）的修读要求做具体说明。
5.课程名称需同时附英文名。
6.各合计栏务必填写完整。
7.可自行加行填写，请勿变动表格列宽。</t>
    </r>
  </si>
  <si>
    <t>公共管理导论</t>
  </si>
  <si>
    <t>Introduction to public administration</t>
  </si>
  <si>
    <t>公共政策学</t>
  </si>
  <si>
    <t>Public policy</t>
  </si>
  <si>
    <t>公共伦理学</t>
  </si>
  <si>
    <t>Public ethics</t>
  </si>
  <si>
    <t>老年人服务与管理概论</t>
  </si>
  <si>
    <t>Introduction to services and management for the elderly</t>
  </si>
  <si>
    <t>大数据分析与应用</t>
  </si>
  <si>
    <t>Big Data Analysis and Application</t>
  </si>
  <si>
    <t>老年医学</t>
  </si>
  <si>
    <t>Gerontology</t>
  </si>
  <si>
    <t>老年心理学</t>
  </si>
  <si>
    <t>Psychology of aging</t>
  </si>
  <si>
    <t>老年康复学</t>
  </si>
  <si>
    <t>Geriatric rehabilitation</t>
  </si>
  <si>
    <t>老年社会学</t>
  </si>
  <si>
    <t>Sociology of aging</t>
  </si>
  <si>
    <t>专业核心课学分（学时）合计</t>
  </si>
  <si>
    <t>专业方向课</t>
  </si>
  <si>
    <t>中医学</t>
  </si>
  <si>
    <t>Traditional Chinese medicine</t>
  </si>
  <si>
    <t>中医养生学</t>
  </si>
  <si>
    <t>Health maintenance of Chinese medicine</t>
  </si>
  <si>
    <t>健康管理与慢病防控</t>
  </si>
  <si>
    <t>Health management and chronic disease prevention and control</t>
  </si>
  <si>
    <t>政治学原理</t>
  </si>
  <si>
    <t>Principles of Political Science</t>
  </si>
  <si>
    <t>民商法</t>
  </si>
  <si>
    <t>Civil and Commercial Law</t>
  </si>
  <si>
    <t>经济学原理</t>
  </si>
  <si>
    <t>Principles of Economics</t>
  </si>
  <si>
    <t>养老保险学</t>
  </si>
  <si>
    <t>Endowment insurance</t>
  </si>
  <si>
    <t>养老服务管理与创新创业</t>
  </si>
  <si>
    <t>Endowment Service Management and Innovation and entrepreneurship</t>
  </si>
  <si>
    <t>老年政策法规</t>
  </si>
  <si>
    <t>Old age policies and regulations</t>
  </si>
  <si>
    <t>专业方向课学分（学时）合计</t>
  </si>
  <si>
    <t>专业实习</t>
  </si>
  <si>
    <t>Internship</t>
  </si>
  <si>
    <t>就业指导（理论与实践）</t>
  </si>
  <si>
    <t>Employment Guidance(Theory+Practice)</t>
  </si>
  <si>
    <t>毕业论文/设计</t>
  </si>
  <si>
    <t>毕业论文（设计）</t>
  </si>
  <si>
    <t>Graduation Thesis (Project)</t>
  </si>
  <si>
    <t xml:space="preserve">专业必修学分（学时）合计 </t>
  </si>
  <si>
    <t>专业
选修</t>
  </si>
  <si>
    <t>专业指选课</t>
  </si>
  <si>
    <t>大学人文基础</t>
  </si>
  <si>
    <t>University Humanities Foundation</t>
  </si>
  <si>
    <t>计算机应用基础</t>
  </si>
  <si>
    <t>Foundation of Computer</t>
  </si>
  <si>
    <t>专业指选课学分（学时）合计</t>
  </si>
  <si>
    <t>专业任选课</t>
  </si>
  <si>
    <t>健康心理学</t>
  </si>
  <si>
    <t>Health psychology</t>
  </si>
  <si>
    <t>人体解剖生理学</t>
  </si>
  <si>
    <t>Human anatomical physiology</t>
  </si>
  <si>
    <t>卫生统计学</t>
  </si>
  <si>
    <t>Health statistics</t>
  </si>
  <si>
    <t>健康教育与健康促进</t>
  </si>
  <si>
    <t>Health education and health promotion</t>
  </si>
  <si>
    <t>健康运动学</t>
  </si>
  <si>
    <t>Health kinematics</t>
  </si>
  <si>
    <t>健康旅游学</t>
  </si>
  <si>
    <t>Health tourism Science</t>
  </si>
  <si>
    <t>中医营养学</t>
  </si>
  <si>
    <t>Nutriology of traditional Chinese medicine</t>
  </si>
  <si>
    <t>中医导引学</t>
  </si>
  <si>
    <t>Daoyin of Traditional Chinese Medicine</t>
  </si>
  <si>
    <t>中医养生适宜技术</t>
  </si>
  <si>
    <t>Traditional Chinese medicine health appropriate technology</t>
  </si>
  <si>
    <t>艺术概论</t>
  </si>
  <si>
    <t>Introduction to art</t>
  </si>
  <si>
    <t>音乐治疗</t>
  </si>
  <si>
    <t>Music therapy</t>
  </si>
  <si>
    <t>老年护理学</t>
  </si>
  <si>
    <t>Geriatric nursing</t>
  </si>
  <si>
    <t>医学伦理学</t>
  </si>
  <si>
    <t>Medical ethics</t>
  </si>
  <si>
    <t>安宁疗护</t>
  </si>
  <si>
    <t>Hospice care</t>
  </si>
  <si>
    <t>人力资源管理</t>
  </si>
  <si>
    <t>Human resource management</t>
  </si>
  <si>
    <t>老龄产业发展概论</t>
  </si>
  <si>
    <t>Introduction to the development of aging industry</t>
  </si>
  <si>
    <t>老年产品市场开发</t>
  </si>
  <si>
    <t>Elder product market development</t>
  </si>
  <si>
    <t>养老机构经营与管理</t>
  </si>
  <si>
    <t>Operation and management of elderly care institutions</t>
  </si>
  <si>
    <t>专业任选课学分（学时）合计</t>
  </si>
  <si>
    <t>专业选修学分（学时）合计</t>
  </si>
  <si>
    <t>备注：1.艺术类专业美育限定性选修课不做修读要求，可据实际情况填或不填写。
2.校级公选课（即通识选修课）。</t>
  </si>
  <si>
    <t>附表二</t>
  </si>
  <si>
    <t>各学期学分分配表</t>
  </si>
  <si>
    <t>课程
类别</t>
  </si>
  <si>
    <t>课程
性质</t>
  </si>
  <si>
    <t>总学分</t>
  </si>
  <si>
    <t>学分与学期分配</t>
  </si>
  <si>
    <t>一</t>
  </si>
  <si>
    <t>二</t>
  </si>
  <si>
    <t>三</t>
  </si>
  <si>
    <t>四</t>
  </si>
  <si>
    <t>五</t>
  </si>
  <si>
    <t>六</t>
  </si>
  <si>
    <t>七</t>
  </si>
  <si>
    <t>八</t>
  </si>
  <si>
    <t>公共教育</t>
  </si>
  <si>
    <t>必修课</t>
  </si>
  <si>
    <t>选修课</t>
  </si>
  <si>
    <t>专业教育</t>
  </si>
  <si>
    <t>总计</t>
  </si>
  <si>
    <t>特别说明</t>
  </si>
  <si>
    <r>
      <rPr>
        <u/>
        <sz val="10.5"/>
        <color rgb="FF000000"/>
        <rFont val="楷体"/>
        <charset val="134"/>
      </rPr>
      <t>养老服务管理</t>
    </r>
    <r>
      <rPr>
        <sz val="10.5"/>
        <color rgb="FF000000"/>
        <rFont val="楷体"/>
        <charset val="134"/>
      </rPr>
      <t>专业实习学期为第（七）学期，除</t>
    </r>
    <r>
      <rPr>
        <sz val="10.5"/>
        <color theme="1"/>
        <rFont val="楷体"/>
        <charset val="134"/>
      </rPr>
      <t>实习学期和第八学期外，每学期修读的各类课程总学分上限为</t>
    </r>
    <r>
      <rPr>
        <sz val="10.5"/>
        <color rgb="FFFF0000"/>
        <rFont val="楷体"/>
        <charset val="134"/>
      </rPr>
      <t>（29）</t>
    </r>
    <r>
      <rPr>
        <sz val="10.5"/>
        <color theme="1"/>
        <rFont val="楷体"/>
        <charset val="134"/>
      </rPr>
      <t>学分。</t>
    </r>
  </si>
  <si>
    <t>附表三</t>
  </si>
  <si>
    <t>理论、实践教学学时占比一览表</t>
  </si>
  <si>
    <t>课程类别</t>
  </si>
  <si>
    <t>占总学时比例</t>
  </si>
  <si>
    <t>学时分配及占比</t>
  </si>
  <si>
    <t>理论学时</t>
  </si>
  <si>
    <t>占该课程类别学时（或总学时）比例</t>
  </si>
  <si>
    <t>公共必修课</t>
  </si>
  <si>
    <t>公共选修课</t>
  </si>
  <si>
    <t>合计</t>
  </si>
  <si>
    <t>专业必修课</t>
  </si>
  <si>
    <t>专业选修课</t>
  </si>
  <si>
    <t>附表四</t>
  </si>
  <si>
    <t>三实课程教学环节一览表</t>
  </si>
  <si>
    <t>课程/实践项目名称</t>
  </si>
  <si>
    <t>性质</t>
  </si>
  <si>
    <t>学期</t>
  </si>
  <si>
    <t>集中性实践环节周数</t>
  </si>
  <si>
    <t>内容</t>
  </si>
  <si>
    <t>备注</t>
  </si>
  <si>
    <t>管理类毕业实习</t>
  </si>
  <si>
    <t>专业必修</t>
  </si>
  <si>
    <t>参观专业相关企业并在专业相关企业里进行的实习</t>
  </si>
  <si>
    <t>校外</t>
  </si>
  <si>
    <t>毛泽东思想和中国特色社会主义理论体系概论（实践）</t>
  </si>
  <si>
    <t>公共必修</t>
  </si>
  <si>
    <t>认识国情，了解社会，提升综合素质</t>
  </si>
  <si>
    <t>创业相关实践，积累创业经验，提高创业能力</t>
  </si>
  <si>
    <t>专业知识综合应用训练</t>
  </si>
  <si>
    <t>附表五</t>
  </si>
  <si>
    <t>辅修课程、辅修专业、辅修专业学位课程计划进程表</t>
  </si>
  <si>
    <t xml:space="preserve">分表一    </t>
  </si>
  <si>
    <r>
      <t>养老服务管理</t>
    </r>
    <r>
      <rPr>
        <b/>
        <sz val="12"/>
        <color theme="1"/>
        <rFont val="宋体"/>
        <charset val="134"/>
      </rPr>
      <t>专业辅修专业人才培养方案</t>
    </r>
  </si>
  <si>
    <r>
      <rPr>
        <b/>
        <sz val="10.5"/>
        <color rgb="FF000000"/>
        <rFont val="楷体"/>
        <charset val="134"/>
      </rPr>
      <t>课程</t>
    </r>
    <r>
      <rPr>
        <b/>
        <sz val="10.5"/>
        <color rgb="FF000000"/>
        <rFont val="Times New Roman"/>
        <charset val="134"/>
      </rPr>
      <t xml:space="preserve">
</t>
    </r>
    <r>
      <rPr>
        <b/>
        <sz val="10.5"/>
        <color rgb="FF000000"/>
        <rFont val="楷体"/>
        <charset val="134"/>
      </rPr>
      <t>性质</t>
    </r>
  </si>
  <si>
    <r>
      <rPr>
        <b/>
        <sz val="10.5"/>
        <color rgb="FF000000"/>
        <rFont val="楷体"/>
        <charset val="134"/>
      </rPr>
      <t>课程</t>
    </r>
    <r>
      <rPr>
        <b/>
        <sz val="10.5"/>
        <color rgb="FF000000"/>
        <rFont val="Times New Roman"/>
        <charset val="134"/>
      </rPr>
      <t xml:space="preserve">
</t>
    </r>
    <r>
      <rPr>
        <b/>
        <sz val="10.5"/>
        <color rgb="FF000000"/>
        <rFont val="楷体"/>
        <charset val="134"/>
      </rPr>
      <t>中文名称</t>
    </r>
  </si>
  <si>
    <r>
      <rPr>
        <b/>
        <sz val="10.5"/>
        <color rgb="FF000000"/>
        <rFont val="楷体"/>
        <charset val="134"/>
      </rPr>
      <t>课程</t>
    </r>
    <r>
      <rPr>
        <b/>
        <sz val="10.5"/>
        <color rgb="FF000000"/>
        <rFont val="Times New Roman"/>
        <charset val="134"/>
      </rPr>
      <t xml:space="preserve">
</t>
    </r>
    <r>
      <rPr>
        <b/>
        <sz val="10.5"/>
        <color rgb="FF000000"/>
        <rFont val="楷体"/>
        <charset val="134"/>
      </rPr>
      <t>英文名称</t>
    </r>
  </si>
  <si>
    <r>
      <rPr>
        <b/>
        <sz val="10.5"/>
        <color rgb="FF000000"/>
        <rFont val="楷体"/>
        <charset val="134"/>
      </rPr>
      <t>课程学分、学时分配</t>
    </r>
  </si>
  <si>
    <r>
      <rPr>
        <b/>
        <sz val="10.5"/>
        <color rgb="FF000000"/>
        <rFont val="楷体"/>
        <charset val="134"/>
      </rPr>
      <t>各学年、学期每周课内学时</t>
    </r>
  </si>
  <si>
    <r>
      <rPr>
        <b/>
        <sz val="10.5"/>
        <color rgb="FF000000"/>
        <rFont val="楷体"/>
        <charset val="134"/>
      </rPr>
      <t>学分</t>
    </r>
  </si>
  <si>
    <r>
      <rPr>
        <b/>
        <sz val="10.5"/>
        <color rgb="FF000000"/>
        <rFont val="楷体"/>
        <charset val="134"/>
      </rPr>
      <t>总学时</t>
    </r>
  </si>
  <si>
    <r>
      <rPr>
        <b/>
        <sz val="10.5"/>
        <color rgb="FF000000"/>
        <rFont val="楷体"/>
        <charset val="134"/>
      </rPr>
      <t>讲授学时</t>
    </r>
  </si>
  <si>
    <r>
      <rPr>
        <b/>
        <sz val="10.5"/>
        <color rgb="FF000000"/>
        <rFont val="楷体"/>
        <charset val="134"/>
      </rPr>
      <t>实践学时</t>
    </r>
  </si>
  <si>
    <r>
      <rPr>
        <b/>
        <sz val="10.5"/>
        <color rgb="FF000000"/>
        <rFont val="Times New Roman"/>
        <charset val="134"/>
      </rPr>
      <t>1</t>
    </r>
    <r>
      <rPr>
        <b/>
        <sz val="10.5"/>
        <color rgb="FF000000"/>
        <rFont val="楷体"/>
        <charset val="134"/>
      </rPr>
      <t>学年</t>
    </r>
  </si>
  <si>
    <r>
      <rPr>
        <b/>
        <sz val="10.5"/>
        <color rgb="FF000000"/>
        <rFont val="Times New Roman"/>
        <charset val="134"/>
      </rPr>
      <t>2</t>
    </r>
    <r>
      <rPr>
        <b/>
        <sz val="10.5"/>
        <color rgb="FF000000"/>
        <rFont val="楷体"/>
        <charset val="134"/>
      </rPr>
      <t>学年</t>
    </r>
  </si>
  <si>
    <r>
      <rPr>
        <b/>
        <sz val="10.5"/>
        <color rgb="FF000000"/>
        <rFont val="Times New Roman"/>
        <charset val="134"/>
      </rPr>
      <t>3</t>
    </r>
    <r>
      <rPr>
        <b/>
        <sz val="10.5"/>
        <color rgb="FF000000"/>
        <rFont val="楷体"/>
        <charset val="134"/>
      </rPr>
      <t>学年</t>
    </r>
  </si>
  <si>
    <r>
      <rPr>
        <b/>
        <sz val="10.5"/>
        <color rgb="FF000000"/>
        <rFont val="Times New Roman"/>
        <charset val="134"/>
      </rPr>
      <t>4</t>
    </r>
    <r>
      <rPr>
        <b/>
        <sz val="10.5"/>
        <color rgb="FF000000"/>
        <rFont val="楷体"/>
        <charset val="134"/>
      </rPr>
      <t>学年</t>
    </r>
  </si>
  <si>
    <r>
      <rPr>
        <sz val="9"/>
        <color rgb="FF000000"/>
        <rFont val="楷体"/>
        <charset val="134"/>
      </rPr>
      <t>辅修专业必修</t>
    </r>
  </si>
  <si>
    <r>
      <rPr>
        <sz val="9"/>
        <color rgb="FF000000"/>
        <rFont val="楷体"/>
        <charset val="134"/>
      </rPr>
      <t>核心课</t>
    </r>
  </si>
  <si>
    <r>
      <rPr>
        <sz val="9"/>
        <color theme="1"/>
        <rFont val="楷体"/>
        <charset val="134"/>
      </rPr>
      <t>管理学原理</t>
    </r>
  </si>
  <si>
    <r>
      <rPr>
        <sz val="9"/>
        <color theme="1"/>
        <rFont val="楷体"/>
        <charset val="134"/>
      </rPr>
      <t>公共政策学</t>
    </r>
  </si>
  <si>
    <r>
      <rPr>
        <sz val="9"/>
        <color theme="1"/>
        <rFont val="楷体"/>
        <charset val="134"/>
      </rPr>
      <t>老年人服务与管理概论</t>
    </r>
  </si>
  <si>
    <r>
      <rPr>
        <sz val="9"/>
        <color theme="1"/>
        <rFont val="楷体"/>
        <charset val="134"/>
      </rPr>
      <t>老年医学</t>
    </r>
  </si>
  <si>
    <r>
      <rPr>
        <sz val="9"/>
        <rFont val="楷体"/>
        <charset val="134"/>
      </rPr>
      <t>老年心理学</t>
    </r>
  </si>
  <si>
    <r>
      <rPr>
        <sz val="9"/>
        <color rgb="FF000000"/>
        <rFont val="楷体"/>
        <charset val="134"/>
      </rPr>
      <t>合计</t>
    </r>
  </si>
  <si>
    <r>
      <rPr>
        <sz val="9"/>
        <color rgb="FF000000"/>
        <rFont val="楷体"/>
        <charset val="134"/>
      </rPr>
      <t>毕业论文</t>
    </r>
    <r>
      <rPr>
        <sz val="9"/>
        <color rgb="FF000000"/>
        <rFont val="Times New Roman"/>
        <charset val="134"/>
      </rPr>
      <t>/</t>
    </r>
    <r>
      <rPr>
        <sz val="9"/>
        <color rgb="FF000000"/>
        <rFont val="楷体"/>
        <charset val="134"/>
      </rPr>
      <t>设计</t>
    </r>
  </si>
  <si>
    <r>
      <rPr>
        <sz val="9"/>
        <color rgb="FF000000"/>
        <rFont val="楷体"/>
        <charset val="134"/>
      </rPr>
      <t>方向课</t>
    </r>
  </si>
  <si>
    <r>
      <rPr>
        <sz val="9"/>
        <color theme="1"/>
        <rFont val="楷体"/>
        <charset val="134"/>
      </rPr>
      <t>中医养生学</t>
    </r>
  </si>
  <si>
    <r>
      <rPr>
        <sz val="9"/>
        <color theme="1"/>
        <rFont val="楷体"/>
        <charset val="134"/>
      </rPr>
      <t>健康管理与慢病防控</t>
    </r>
  </si>
  <si>
    <r>
      <rPr>
        <sz val="9"/>
        <color theme="1"/>
        <rFont val="楷体"/>
        <charset val="134"/>
      </rPr>
      <t>民商法</t>
    </r>
  </si>
  <si>
    <r>
      <rPr>
        <sz val="9"/>
        <color theme="1"/>
        <rFont val="楷体"/>
        <charset val="134"/>
      </rPr>
      <t>老年政策法规</t>
    </r>
  </si>
  <si>
    <r>
      <rPr>
        <sz val="9"/>
        <color rgb="FF000000"/>
        <rFont val="楷体"/>
        <charset val="134"/>
      </rPr>
      <t>辅修专业必修学分（学时）合计</t>
    </r>
  </si>
  <si>
    <r>
      <rPr>
        <sz val="9"/>
        <color rgb="FF000000"/>
        <rFont val="楷体"/>
        <charset val="134"/>
      </rPr>
      <t>辅修专业选修</t>
    </r>
  </si>
  <si>
    <r>
      <rPr>
        <sz val="9"/>
        <color theme="1"/>
        <rFont val="楷体"/>
        <charset val="134"/>
      </rPr>
      <t>健康心理学</t>
    </r>
  </si>
  <si>
    <r>
      <rPr>
        <sz val="9"/>
        <color theme="1"/>
        <rFont val="楷体"/>
        <charset val="134"/>
      </rPr>
      <t>人体解剖生理学</t>
    </r>
  </si>
  <si>
    <r>
      <rPr>
        <sz val="9"/>
        <color theme="1"/>
        <rFont val="楷体"/>
        <charset val="134"/>
      </rPr>
      <t>卫生统计学</t>
    </r>
  </si>
  <si>
    <r>
      <rPr>
        <sz val="9"/>
        <color theme="1"/>
        <rFont val="楷体"/>
        <charset val="134"/>
      </rPr>
      <t>健康教育与健康促进</t>
    </r>
  </si>
  <si>
    <r>
      <rPr>
        <sz val="9"/>
        <color theme="1"/>
        <rFont val="楷体"/>
        <charset val="134"/>
      </rPr>
      <t>健康运动学</t>
    </r>
  </si>
  <si>
    <r>
      <rPr>
        <sz val="9"/>
        <color theme="1"/>
        <rFont val="楷体"/>
        <charset val="134"/>
      </rPr>
      <t>健康旅游学</t>
    </r>
  </si>
  <si>
    <r>
      <rPr>
        <sz val="9"/>
        <color theme="1"/>
        <rFont val="楷体"/>
        <charset val="134"/>
      </rPr>
      <t>中医营养学</t>
    </r>
  </si>
  <si>
    <r>
      <rPr>
        <sz val="9"/>
        <color theme="1"/>
        <rFont val="楷体"/>
        <charset val="134"/>
      </rPr>
      <t>中医导引学</t>
    </r>
  </si>
  <si>
    <r>
      <rPr>
        <sz val="9"/>
        <color theme="1"/>
        <rFont val="楷体"/>
        <charset val="134"/>
      </rPr>
      <t>中医养生适宜技术</t>
    </r>
  </si>
  <si>
    <r>
      <rPr>
        <sz val="9"/>
        <color theme="1"/>
        <rFont val="楷体"/>
        <charset val="134"/>
      </rPr>
      <t>艺术概论</t>
    </r>
  </si>
  <si>
    <r>
      <rPr>
        <sz val="9"/>
        <color theme="1"/>
        <rFont val="楷体"/>
        <charset val="134"/>
      </rPr>
      <t>音乐治疗</t>
    </r>
  </si>
  <si>
    <r>
      <rPr>
        <sz val="9"/>
        <color theme="1"/>
        <rFont val="楷体"/>
        <charset val="134"/>
      </rPr>
      <t>老年护理学</t>
    </r>
  </si>
  <si>
    <r>
      <rPr>
        <sz val="9"/>
        <color theme="1"/>
        <rFont val="楷体"/>
        <charset val="134"/>
      </rPr>
      <t>医学伦理学</t>
    </r>
  </si>
  <si>
    <r>
      <rPr>
        <sz val="9"/>
        <color theme="1"/>
        <rFont val="楷体"/>
        <charset val="134"/>
      </rPr>
      <t>安宁疗护</t>
    </r>
  </si>
  <si>
    <r>
      <rPr>
        <sz val="9"/>
        <color theme="1"/>
        <rFont val="楷体"/>
        <charset val="134"/>
      </rPr>
      <t>人力资源管理</t>
    </r>
  </si>
  <si>
    <r>
      <rPr>
        <sz val="9"/>
        <color theme="1"/>
        <rFont val="楷体"/>
        <charset val="134"/>
      </rPr>
      <t>老龄产业发展概论</t>
    </r>
  </si>
  <si>
    <r>
      <rPr>
        <sz val="9"/>
        <color theme="1"/>
        <rFont val="楷体"/>
        <charset val="134"/>
      </rPr>
      <t>老年产品市场开发</t>
    </r>
  </si>
  <si>
    <r>
      <rPr>
        <sz val="9"/>
        <color theme="1"/>
        <rFont val="楷体"/>
        <charset val="134"/>
      </rPr>
      <t>养老机构经营与管理</t>
    </r>
  </si>
  <si>
    <t>辅修专业选修学分（学时）合计</t>
  </si>
  <si>
    <r>
      <rPr>
        <sz val="10.5"/>
        <color theme="1"/>
        <rFont val="楷体"/>
        <charset val="134"/>
      </rPr>
      <t>辅修专业是指非本专业学生修满本专业辅修专业教学计划规定的</t>
    </r>
    <r>
      <rPr>
        <sz val="10.5"/>
        <color rgb="FFFF0000"/>
        <rFont val="楷体"/>
        <charset val="134"/>
      </rPr>
      <t>50学分，其中必修课30学分，选修课20学分</t>
    </r>
    <r>
      <rPr>
        <sz val="10.5"/>
        <color theme="1"/>
        <rFont val="楷体"/>
        <charset val="134"/>
      </rPr>
      <t>，可以取得养老服务与管理专业的辅修毕业资格。</t>
    </r>
  </si>
  <si>
    <t xml:space="preserve">分表二  </t>
  </si>
  <si>
    <r>
      <t>养老服务管理</t>
    </r>
    <r>
      <rPr>
        <b/>
        <sz val="10"/>
        <color theme="1"/>
        <rFont val="宋体"/>
        <charset val="134"/>
      </rPr>
      <t>专业辅修专业学位人才培养方案</t>
    </r>
  </si>
  <si>
    <r>
      <rPr>
        <b/>
        <sz val="10"/>
        <color rgb="FF000000"/>
        <rFont val="楷体"/>
        <charset val="134"/>
      </rPr>
      <t>课程</t>
    </r>
    <r>
      <rPr>
        <b/>
        <sz val="10"/>
        <color rgb="FF000000"/>
        <rFont val="Times New Roman"/>
        <charset val="134"/>
      </rPr>
      <t xml:space="preserve">
</t>
    </r>
    <r>
      <rPr>
        <b/>
        <sz val="10"/>
        <color rgb="FF000000"/>
        <rFont val="楷体"/>
        <charset val="134"/>
      </rPr>
      <t>性质</t>
    </r>
  </si>
  <si>
    <r>
      <rPr>
        <b/>
        <sz val="10"/>
        <color rgb="FF000000"/>
        <rFont val="楷体"/>
        <charset val="134"/>
      </rPr>
      <t>课程</t>
    </r>
    <r>
      <rPr>
        <b/>
        <sz val="10"/>
        <color rgb="FF000000"/>
        <rFont val="Times New Roman"/>
        <charset val="134"/>
      </rPr>
      <t xml:space="preserve">
</t>
    </r>
    <r>
      <rPr>
        <b/>
        <sz val="10"/>
        <color rgb="FF000000"/>
        <rFont val="楷体"/>
        <charset val="134"/>
      </rPr>
      <t>中文名称</t>
    </r>
  </si>
  <si>
    <r>
      <rPr>
        <b/>
        <sz val="10"/>
        <color rgb="FF000000"/>
        <rFont val="楷体"/>
        <charset val="134"/>
      </rPr>
      <t>课程</t>
    </r>
    <r>
      <rPr>
        <b/>
        <sz val="10"/>
        <color rgb="FF000000"/>
        <rFont val="Times New Roman"/>
        <charset val="134"/>
      </rPr>
      <t xml:space="preserve">
</t>
    </r>
    <r>
      <rPr>
        <b/>
        <sz val="10"/>
        <color rgb="FF000000"/>
        <rFont val="楷体"/>
        <charset val="134"/>
      </rPr>
      <t>英文名称</t>
    </r>
  </si>
  <si>
    <r>
      <rPr>
        <b/>
        <sz val="10"/>
        <color rgb="FF000000"/>
        <rFont val="楷体"/>
        <charset val="134"/>
      </rPr>
      <t>课程学分、学时分配</t>
    </r>
  </si>
  <si>
    <r>
      <rPr>
        <b/>
        <sz val="10"/>
        <color rgb="FF000000"/>
        <rFont val="楷体"/>
        <charset val="134"/>
      </rPr>
      <t>各学年、学期每周课内学时</t>
    </r>
  </si>
  <si>
    <r>
      <rPr>
        <b/>
        <sz val="10"/>
        <color rgb="FF000000"/>
        <rFont val="楷体"/>
        <charset val="134"/>
      </rPr>
      <t>学分</t>
    </r>
  </si>
  <si>
    <r>
      <rPr>
        <b/>
        <sz val="10"/>
        <color rgb="FF000000"/>
        <rFont val="楷体"/>
        <charset val="134"/>
      </rPr>
      <t>总学时</t>
    </r>
  </si>
  <si>
    <r>
      <rPr>
        <b/>
        <sz val="10"/>
        <color rgb="FF000000"/>
        <rFont val="楷体"/>
        <charset val="134"/>
      </rPr>
      <t>讲授学时</t>
    </r>
  </si>
  <si>
    <r>
      <rPr>
        <b/>
        <sz val="10"/>
        <color rgb="FF000000"/>
        <rFont val="楷体"/>
        <charset val="134"/>
      </rPr>
      <t>实践学时</t>
    </r>
  </si>
  <si>
    <r>
      <rPr>
        <b/>
        <sz val="10"/>
        <color rgb="FF000000"/>
        <rFont val="Times New Roman"/>
        <charset val="134"/>
      </rPr>
      <t>1</t>
    </r>
    <r>
      <rPr>
        <b/>
        <sz val="10"/>
        <color rgb="FF000000"/>
        <rFont val="楷体"/>
        <charset val="134"/>
      </rPr>
      <t>学年</t>
    </r>
  </si>
  <si>
    <r>
      <rPr>
        <b/>
        <sz val="10"/>
        <color rgb="FF000000"/>
        <rFont val="Times New Roman"/>
        <charset val="134"/>
      </rPr>
      <t>2</t>
    </r>
    <r>
      <rPr>
        <b/>
        <sz val="10"/>
        <color rgb="FF000000"/>
        <rFont val="楷体"/>
        <charset val="134"/>
      </rPr>
      <t>学年</t>
    </r>
  </si>
  <si>
    <r>
      <rPr>
        <b/>
        <sz val="10"/>
        <color rgb="FF000000"/>
        <rFont val="Times New Roman"/>
        <charset val="134"/>
      </rPr>
      <t>3</t>
    </r>
    <r>
      <rPr>
        <b/>
        <sz val="10"/>
        <color rgb="FF000000"/>
        <rFont val="楷体"/>
        <charset val="134"/>
      </rPr>
      <t>学年</t>
    </r>
  </si>
  <si>
    <r>
      <rPr>
        <b/>
        <sz val="10"/>
        <color rgb="FF000000"/>
        <rFont val="Times New Roman"/>
        <charset val="134"/>
      </rPr>
      <t>4</t>
    </r>
    <r>
      <rPr>
        <b/>
        <sz val="10"/>
        <color rgb="FF000000"/>
        <rFont val="楷体"/>
        <charset val="134"/>
      </rPr>
      <t>学年</t>
    </r>
  </si>
  <si>
    <r>
      <rPr>
        <sz val="10"/>
        <color rgb="FF000000"/>
        <rFont val="楷体"/>
        <charset val="134"/>
      </rPr>
      <t>辅修专业学位必修</t>
    </r>
  </si>
  <si>
    <r>
      <rPr>
        <sz val="10"/>
        <color rgb="FF000000"/>
        <rFont val="楷体"/>
        <charset val="134"/>
      </rPr>
      <t>核心课</t>
    </r>
  </si>
  <si>
    <r>
      <rPr>
        <sz val="10"/>
        <color theme="1"/>
        <rFont val="楷体"/>
        <charset val="134"/>
      </rPr>
      <t>管理学原理</t>
    </r>
  </si>
  <si>
    <r>
      <rPr>
        <sz val="10"/>
        <color theme="1"/>
        <rFont val="楷体"/>
        <charset val="134"/>
      </rPr>
      <t>公共管理导论</t>
    </r>
  </si>
  <si>
    <r>
      <rPr>
        <sz val="10"/>
        <color theme="1"/>
        <rFont val="楷体"/>
        <charset val="134"/>
      </rPr>
      <t>公共政策学</t>
    </r>
  </si>
  <si>
    <r>
      <rPr>
        <sz val="10"/>
        <color theme="1"/>
        <rFont val="楷体"/>
        <charset val="134"/>
      </rPr>
      <t>老年人服务与管理概论</t>
    </r>
  </si>
  <si>
    <r>
      <rPr>
        <sz val="10"/>
        <color theme="1"/>
        <rFont val="楷体"/>
        <charset val="134"/>
      </rPr>
      <t>老年医学</t>
    </r>
  </si>
  <si>
    <r>
      <rPr>
        <sz val="10"/>
        <rFont val="楷体"/>
        <charset val="134"/>
      </rPr>
      <t>老年心理学</t>
    </r>
  </si>
  <si>
    <r>
      <rPr>
        <sz val="10"/>
        <color theme="1"/>
        <rFont val="楷体"/>
        <charset val="134"/>
      </rPr>
      <t>老年社会学</t>
    </r>
  </si>
  <si>
    <r>
      <rPr>
        <sz val="10"/>
        <color rgb="FF000000"/>
        <rFont val="楷体"/>
        <charset val="134"/>
      </rPr>
      <t>合计</t>
    </r>
  </si>
  <si>
    <r>
      <rPr>
        <sz val="10"/>
        <color rgb="FF000000"/>
        <rFont val="楷体"/>
        <charset val="134"/>
      </rPr>
      <t>毕业论文</t>
    </r>
    <r>
      <rPr>
        <sz val="10"/>
        <color rgb="FF000000"/>
        <rFont val="Times New Roman"/>
        <charset val="134"/>
      </rPr>
      <t>/</t>
    </r>
    <r>
      <rPr>
        <sz val="10"/>
        <color rgb="FF000000"/>
        <rFont val="楷体"/>
        <charset val="134"/>
      </rPr>
      <t>设计</t>
    </r>
  </si>
  <si>
    <r>
      <rPr>
        <sz val="10"/>
        <color rgb="FF000000"/>
        <rFont val="楷体"/>
        <charset val="134"/>
      </rPr>
      <t>方向课</t>
    </r>
  </si>
  <si>
    <r>
      <rPr>
        <sz val="10"/>
        <rFont val="楷体"/>
        <charset val="134"/>
      </rPr>
      <t>中医学</t>
    </r>
  </si>
  <si>
    <r>
      <rPr>
        <sz val="10"/>
        <rFont val="楷体"/>
        <charset val="134"/>
      </rPr>
      <t>健康管理与慢病防控</t>
    </r>
  </si>
  <si>
    <r>
      <rPr>
        <sz val="10"/>
        <rFont val="楷体"/>
        <charset val="134"/>
      </rPr>
      <t>政治学原理</t>
    </r>
  </si>
  <si>
    <r>
      <rPr>
        <sz val="10"/>
        <rFont val="楷体"/>
        <charset val="134"/>
      </rPr>
      <t>民商法</t>
    </r>
  </si>
  <si>
    <r>
      <rPr>
        <sz val="10"/>
        <rFont val="楷体"/>
        <charset val="134"/>
      </rPr>
      <t>养老保险学</t>
    </r>
  </si>
  <si>
    <r>
      <rPr>
        <sz val="10"/>
        <rFont val="楷体"/>
        <charset val="134"/>
      </rPr>
      <t>老年政策法规</t>
    </r>
  </si>
  <si>
    <r>
      <rPr>
        <sz val="10"/>
        <color rgb="FF000000"/>
        <rFont val="楷体"/>
        <charset val="134"/>
      </rPr>
      <t>辅修专业学位必修学分（学时）合计</t>
    </r>
  </si>
  <si>
    <r>
      <rPr>
        <sz val="10"/>
        <color rgb="FF000000"/>
        <rFont val="楷体"/>
        <charset val="134"/>
      </rPr>
      <t>辅修专业学位选修</t>
    </r>
  </si>
  <si>
    <r>
      <rPr>
        <sz val="10"/>
        <color theme="1"/>
        <rFont val="楷体"/>
        <charset val="134"/>
      </rPr>
      <t>健康心理学</t>
    </r>
  </si>
  <si>
    <r>
      <rPr>
        <sz val="10"/>
        <color theme="1"/>
        <rFont val="楷体"/>
        <charset val="134"/>
      </rPr>
      <t>人体解剖生理学</t>
    </r>
  </si>
  <si>
    <r>
      <rPr>
        <sz val="10"/>
        <color theme="1"/>
        <rFont val="楷体"/>
        <charset val="134"/>
      </rPr>
      <t>卫生统计学</t>
    </r>
  </si>
  <si>
    <r>
      <rPr>
        <sz val="10"/>
        <color theme="1"/>
        <rFont val="楷体"/>
        <charset val="134"/>
      </rPr>
      <t>健康教育与健康促进</t>
    </r>
  </si>
  <si>
    <r>
      <rPr>
        <sz val="10"/>
        <color theme="1"/>
        <rFont val="楷体"/>
        <charset val="134"/>
      </rPr>
      <t>健康运动学</t>
    </r>
  </si>
  <si>
    <r>
      <rPr>
        <sz val="10"/>
        <color theme="1"/>
        <rFont val="楷体"/>
        <charset val="134"/>
      </rPr>
      <t>健康旅游学</t>
    </r>
  </si>
  <si>
    <r>
      <rPr>
        <sz val="10"/>
        <color theme="1"/>
        <rFont val="楷体"/>
        <charset val="134"/>
      </rPr>
      <t>中医营养学</t>
    </r>
  </si>
  <si>
    <r>
      <rPr>
        <sz val="10"/>
        <color theme="1"/>
        <rFont val="楷体"/>
        <charset val="134"/>
      </rPr>
      <t>中医导引学</t>
    </r>
  </si>
  <si>
    <r>
      <rPr>
        <sz val="10"/>
        <color theme="1"/>
        <rFont val="楷体"/>
        <charset val="134"/>
      </rPr>
      <t>中医养生适宜技术</t>
    </r>
  </si>
  <si>
    <r>
      <rPr>
        <sz val="10"/>
        <color theme="1"/>
        <rFont val="楷体"/>
        <charset val="134"/>
      </rPr>
      <t>艺术概论</t>
    </r>
  </si>
  <si>
    <r>
      <rPr>
        <sz val="10"/>
        <color theme="1"/>
        <rFont val="楷体"/>
        <charset val="134"/>
      </rPr>
      <t>音乐治疗</t>
    </r>
  </si>
  <si>
    <r>
      <rPr>
        <sz val="10"/>
        <color theme="1"/>
        <rFont val="楷体"/>
        <charset val="134"/>
      </rPr>
      <t>老年护理学</t>
    </r>
  </si>
  <si>
    <r>
      <rPr>
        <sz val="10"/>
        <color theme="1"/>
        <rFont val="楷体"/>
        <charset val="134"/>
      </rPr>
      <t>医学伦理学</t>
    </r>
  </si>
  <si>
    <r>
      <rPr>
        <sz val="10"/>
        <color theme="1"/>
        <rFont val="楷体"/>
        <charset val="134"/>
      </rPr>
      <t>安宁疗护</t>
    </r>
  </si>
  <si>
    <r>
      <rPr>
        <sz val="10"/>
        <color theme="1"/>
        <rFont val="楷体"/>
        <charset val="134"/>
      </rPr>
      <t>人力资源管理</t>
    </r>
  </si>
  <si>
    <r>
      <rPr>
        <sz val="10"/>
        <color theme="1"/>
        <rFont val="楷体"/>
        <charset val="134"/>
      </rPr>
      <t>老龄产业发展概论</t>
    </r>
  </si>
  <si>
    <r>
      <rPr>
        <sz val="10"/>
        <color theme="1"/>
        <rFont val="楷体"/>
        <charset val="134"/>
      </rPr>
      <t>老年产品市场开发</t>
    </r>
  </si>
  <si>
    <r>
      <rPr>
        <sz val="10"/>
        <color theme="1"/>
        <rFont val="楷体"/>
        <charset val="134"/>
      </rPr>
      <t>养老机构经营与管理</t>
    </r>
  </si>
  <si>
    <r>
      <rPr>
        <sz val="10"/>
        <color rgb="FF000000"/>
        <rFont val="楷体"/>
        <charset val="134"/>
      </rPr>
      <t>辅修专业学位选修学分（学时）合计</t>
    </r>
  </si>
  <si>
    <r>
      <rPr>
        <sz val="10"/>
        <color theme="1"/>
        <rFont val="楷体"/>
        <charset val="134"/>
      </rPr>
      <t>辅修专业学位规定，学生原主修专业与计划进行辅修专业学位的专业不能属于同一学科门类。在此前提下，非本学科门类专业学生修满本专业辅修专业学位教学计划中</t>
    </r>
    <r>
      <rPr>
        <sz val="10"/>
        <color rgb="FFFF0000"/>
        <rFont val="楷体"/>
        <charset val="134"/>
      </rPr>
      <t>规定的</t>
    </r>
    <r>
      <rPr>
        <sz val="10"/>
        <color rgb="FFFF0000"/>
        <rFont val="Times New Roman"/>
        <charset val="134"/>
      </rPr>
      <t>61</t>
    </r>
    <r>
      <rPr>
        <sz val="10"/>
        <color rgb="FFFF0000"/>
        <rFont val="楷体"/>
        <charset val="134"/>
      </rPr>
      <t>学分，其中必修课</t>
    </r>
    <r>
      <rPr>
        <sz val="10"/>
        <color rgb="FFFF0000"/>
        <rFont val="Times New Roman"/>
        <charset val="134"/>
      </rPr>
      <t>41</t>
    </r>
    <r>
      <rPr>
        <sz val="10"/>
        <color rgb="FFFF0000"/>
        <rFont val="楷体"/>
        <charset val="134"/>
      </rPr>
      <t>学分</t>
    </r>
    <r>
      <rPr>
        <sz val="10"/>
        <color theme="1"/>
        <rFont val="楷体"/>
        <charset val="134"/>
      </rPr>
      <t>，选修课</t>
    </r>
    <r>
      <rPr>
        <sz val="10"/>
        <color theme="1"/>
        <rFont val="Times New Roman"/>
        <charset val="134"/>
      </rPr>
      <t>20</t>
    </r>
    <r>
      <rPr>
        <sz val="10"/>
        <color theme="1"/>
        <rFont val="楷体"/>
        <charset val="134"/>
      </rPr>
      <t>学分，且符合两个专业要求的学位授予条件，在取得主修专业学士学位的同时，可同时取得养老服务与管理学士学位。</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</si>
</sst>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64">
    <font>
      <sz val="11"/>
      <color theme="1"/>
      <name val="宋体"/>
      <charset val="134"/>
      <scheme val="minor"/>
    </font>
    <font>
      <sz val="12"/>
      <color theme="1"/>
      <name val="宋体"/>
      <charset val="134"/>
    </font>
    <font>
      <b/>
      <sz val="16"/>
      <color theme="1"/>
      <name val="宋体"/>
      <charset val="134"/>
    </font>
    <font>
      <b/>
      <u/>
      <sz val="10"/>
      <color theme="1"/>
      <name val="宋体"/>
      <charset val="134"/>
    </font>
    <font>
      <b/>
      <sz val="10"/>
      <color theme="1"/>
      <name val="Times New Roman"/>
      <charset val="134"/>
    </font>
    <font>
      <b/>
      <sz val="10"/>
      <color rgb="FF000000"/>
      <name val="Times New Roman"/>
      <charset val="134"/>
    </font>
    <font>
      <sz val="10"/>
      <color rgb="FF000000"/>
      <name val="Times New Roman"/>
      <charset val="134"/>
    </font>
    <font>
      <sz val="10"/>
      <color theme="1"/>
      <name val="Times New Roman"/>
      <charset val="134"/>
    </font>
    <font>
      <sz val="10"/>
      <name val="Times New Roman"/>
      <charset val="134"/>
    </font>
    <font>
      <sz val="10.5"/>
      <color theme="1"/>
      <name val="楷体"/>
      <charset val="134"/>
    </font>
    <font>
      <b/>
      <u/>
      <sz val="12"/>
      <color theme="1"/>
      <name val="宋体"/>
      <charset val="134"/>
    </font>
    <font>
      <b/>
      <sz val="12"/>
      <color theme="1"/>
      <name val="宋体"/>
      <charset val="134"/>
    </font>
    <font>
      <b/>
      <sz val="10.5"/>
      <color rgb="FF000000"/>
      <name val="Times New Roman"/>
      <charset val="134"/>
    </font>
    <font>
      <sz val="9"/>
      <color rgb="FF000000"/>
      <name val="Times New Roman"/>
      <charset val="134"/>
    </font>
    <font>
      <sz val="9"/>
      <color theme="1"/>
      <name val="Times New Roman"/>
      <charset val="134"/>
    </font>
    <font>
      <sz val="9"/>
      <name val="Times New Roman"/>
      <charset val="134"/>
    </font>
    <font>
      <sz val="9"/>
      <color rgb="FF000000"/>
      <name val="楷体"/>
      <charset val="134"/>
    </font>
    <font>
      <sz val="9"/>
      <color theme="1"/>
      <name val="楷体"/>
      <charset val="134"/>
    </font>
    <font>
      <sz val="11"/>
      <name val="宋体"/>
      <charset val="134"/>
      <scheme val="minor"/>
    </font>
    <font>
      <sz val="11"/>
      <color rgb="FFFF0000"/>
      <name val="宋体"/>
      <charset val="134"/>
      <scheme val="minor"/>
    </font>
    <font>
      <b/>
      <sz val="16"/>
      <name val="宋体"/>
      <charset val="134"/>
    </font>
    <font>
      <b/>
      <sz val="10.5"/>
      <color theme="1"/>
      <name val="楷体"/>
      <charset val="134"/>
    </font>
    <font>
      <b/>
      <sz val="10.5"/>
      <name val="楷体"/>
      <charset val="134"/>
    </font>
    <font>
      <sz val="10.5"/>
      <color rgb="FF000000"/>
      <name val="楷体"/>
      <charset val="134"/>
    </font>
    <font>
      <sz val="10.5"/>
      <name val="楷体"/>
      <charset val="134"/>
    </font>
    <font>
      <sz val="10.5"/>
      <color rgb="FFFF0000"/>
      <name val="楷体"/>
      <charset val="134"/>
    </font>
    <font>
      <sz val="11"/>
      <color theme="1"/>
      <name val="楷体"/>
      <charset val="134"/>
    </font>
    <font>
      <sz val="12"/>
      <color theme="1"/>
      <name val="宋体"/>
      <charset val="134"/>
      <scheme val="minor"/>
    </font>
    <font>
      <b/>
      <sz val="10.5"/>
      <color rgb="FF000000"/>
      <name val="楷体"/>
      <charset val="134"/>
    </font>
    <font>
      <sz val="12"/>
      <name val="宋体"/>
      <charset val="134"/>
    </font>
    <font>
      <sz val="11"/>
      <color rgb="FF000000"/>
      <name val="宋体"/>
      <charset val="134"/>
      <scheme val="major"/>
    </font>
    <font>
      <u/>
      <sz val="10.5"/>
      <color rgb="FF000000"/>
      <name val="楷体"/>
      <charset val="134"/>
    </font>
    <font>
      <b/>
      <sz val="16"/>
      <color theme="1"/>
      <name val="宋体"/>
      <charset val="134"/>
      <scheme val="minor"/>
    </font>
    <font>
      <b/>
      <sz val="11"/>
      <color theme="1"/>
      <name val="楷体"/>
      <charset val="134"/>
    </font>
    <font>
      <sz val="11"/>
      <name val="楷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0"/>
      <color theme="1"/>
      <name val="宋体"/>
      <charset val="134"/>
    </font>
    <font>
      <b/>
      <sz val="10"/>
      <color rgb="FF000000"/>
      <name val="楷体"/>
      <charset val="134"/>
    </font>
    <font>
      <sz val="10"/>
      <color rgb="FF000000"/>
      <name val="楷体"/>
      <charset val="134"/>
    </font>
    <font>
      <sz val="10"/>
      <color theme="1"/>
      <name val="楷体"/>
      <charset val="134"/>
    </font>
    <font>
      <sz val="10"/>
      <name val="楷体"/>
      <charset val="134"/>
    </font>
    <font>
      <sz val="10"/>
      <color rgb="FFFF0000"/>
      <name val="楷体"/>
      <charset val="134"/>
    </font>
    <font>
      <sz val="10"/>
      <color rgb="FFFF0000"/>
      <name val="Times New Roman"/>
      <charset val="134"/>
    </font>
    <font>
      <sz val="9"/>
      <name val="楷体"/>
      <charset val="134"/>
    </font>
    <font>
      <sz val="11"/>
      <color rgb="FFFF0000"/>
      <name val="楷体"/>
      <charset val="134"/>
    </font>
    <font>
      <sz val="10.5"/>
      <color rgb="FF00000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0" fillId="2" borderId="15" applyNumberFormat="0" applyFont="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16" applyNumberFormat="0" applyFill="0" applyAlignment="0" applyProtection="0">
      <alignment vertical="center"/>
    </xf>
    <xf numFmtId="0" fontId="41" fillId="0" borderId="16" applyNumberFormat="0" applyFill="0" applyAlignment="0" applyProtection="0">
      <alignment vertical="center"/>
    </xf>
    <xf numFmtId="0" fontId="42" fillId="0" borderId="17" applyNumberFormat="0" applyFill="0" applyAlignment="0" applyProtection="0">
      <alignment vertical="center"/>
    </xf>
    <xf numFmtId="0" fontId="42" fillId="0" borderId="0" applyNumberFormat="0" applyFill="0" applyBorder="0" applyAlignment="0" applyProtection="0">
      <alignment vertical="center"/>
    </xf>
    <xf numFmtId="0" fontId="43" fillId="3" borderId="18" applyNumberFormat="0" applyAlignment="0" applyProtection="0">
      <alignment vertical="center"/>
    </xf>
    <xf numFmtId="0" fontId="44" fillId="4" borderId="19" applyNumberFormat="0" applyAlignment="0" applyProtection="0">
      <alignment vertical="center"/>
    </xf>
    <xf numFmtId="0" fontId="45" fillId="4" borderId="18" applyNumberFormat="0" applyAlignment="0" applyProtection="0">
      <alignment vertical="center"/>
    </xf>
    <xf numFmtId="0" fontId="46" fillId="5" borderId="20" applyNumberFormat="0" applyAlignment="0" applyProtection="0">
      <alignment vertical="center"/>
    </xf>
    <xf numFmtId="0" fontId="47" fillId="0" borderId="21" applyNumberFormat="0" applyFill="0" applyAlignment="0" applyProtection="0">
      <alignment vertical="center"/>
    </xf>
    <xf numFmtId="0" fontId="48" fillId="0" borderId="22" applyNumberFormat="0" applyFill="0" applyAlignment="0" applyProtection="0">
      <alignment vertical="center"/>
    </xf>
    <xf numFmtId="0" fontId="49" fillId="6" borderId="0" applyNumberFormat="0" applyBorder="0" applyAlignment="0" applyProtection="0">
      <alignment vertical="center"/>
    </xf>
    <xf numFmtId="0" fontId="50" fillId="7" borderId="0" applyNumberFormat="0" applyBorder="0" applyAlignment="0" applyProtection="0">
      <alignment vertical="center"/>
    </xf>
    <xf numFmtId="0" fontId="51" fillId="8" borderId="0" applyNumberFormat="0" applyBorder="0" applyAlignment="0" applyProtection="0">
      <alignment vertical="center"/>
    </xf>
    <xf numFmtId="0" fontId="52" fillId="9" borderId="0" applyNumberFormat="0" applyBorder="0" applyAlignment="0" applyProtection="0">
      <alignment vertical="center"/>
    </xf>
    <xf numFmtId="0" fontId="53" fillId="10" borderId="0" applyNumberFormat="0" applyBorder="0" applyAlignment="0" applyProtection="0">
      <alignment vertical="center"/>
    </xf>
    <xf numFmtId="0" fontId="53" fillId="11" borderId="0" applyNumberFormat="0" applyBorder="0" applyAlignment="0" applyProtection="0">
      <alignment vertical="center"/>
    </xf>
    <xf numFmtId="0" fontId="52" fillId="12" borderId="0" applyNumberFormat="0" applyBorder="0" applyAlignment="0" applyProtection="0">
      <alignment vertical="center"/>
    </xf>
    <xf numFmtId="0" fontId="52" fillId="13" borderId="0" applyNumberFormat="0" applyBorder="0" applyAlignment="0" applyProtection="0">
      <alignment vertical="center"/>
    </xf>
    <xf numFmtId="0" fontId="53" fillId="14" borderId="0" applyNumberFormat="0" applyBorder="0" applyAlignment="0" applyProtection="0">
      <alignment vertical="center"/>
    </xf>
    <xf numFmtId="0" fontId="53" fillId="15" borderId="0" applyNumberFormat="0" applyBorder="0" applyAlignment="0" applyProtection="0">
      <alignment vertical="center"/>
    </xf>
    <xf numFmtId="0" fontId="52" fillId="16" borderId="0" applyNumberFormat="0" applyBorder="0" applyAlignment="0" applyProtection="0">
      <alignment vertical="center"/>
    </xf>
    <xf numFmtId="0" fontId="52" fillId="17" borderId="0" applyNumberFormat="0" applyBorder="0" applyAlignment="0" applyProtection="0">
      <alignment vertical="center"/>
    </xf>
    <xf numFmtId="0" fontId="53" fillId="18" borderId="0" applyNumberFormat="0" applyBorder="0" applyAlignment="0" applyProtection="0">
      <alignment vertical="center"/>
    </xf>
    <xf numFmtId="0" fontId="53" fillId="19" borderId="0" applyNumberFormat="0" applyBorder="0" applyAlignment="0" applyProtection="0">
      <alignment vertical="center"/>
    </xf>
    <xf numFmtId="0" fontId="52" fillId="20" borderId="0" applyNumberFormat="0" applyBorder="0" applyAlignment="0" applyProtection="0">
      <alignment vertical="center"/>
    </xf>
    <xf numFmtId="0" fontId="52" fillId="21" borderId="0" applyNumberFormat="0" applyBorder="0" applyAlignment="0" applyProtection="0">
      <alignment vertical="center"/>
    </xf>
    <xf numFmtId="0" fontId="53" fillId="22" borderId="0" applyNumberFormat="0" applyBorder="0" applyAlignment="0" applyProtection="0">
      <alignment vertical="center"/>
    </xf>
    <xf numFmtId="0" fontId="53" fillId="23" borderId="0" applyNumberFormat="0" applyBorder="0" applyAlignment="0" applyProtection="0">
      <alignment vertical="center"/>
    </xf>
    <xf numFmtId="0" fontId="52" fillId="24" borderId="0" applyNumberFormat="0" applyBorder="0" applyAlignment="0" applyProtection="0">
      <alignment vertical="center"/>
    </xf>
    <xf numFmtId="0" fontId="52" fillId="25" borderId="0" applyNumberFormat="0" applyBorder="0" applyAlignment="0" applyProtection="0">
      <alignment vertical="center"/>
    </xf>
    <xf numFmtId="0" fontId="53" fillId="26" borderId="0" applyNumberFormat="0" applyBorder="0" applyAlignment="0" applyProtection="0">
      <alignment vertical="center"/>
    </xf>
    <xf numFmtId="0" fontId="53" fillId="27" borderId="0" applyNumberFormat="0" applyBorder="0" applyAlignment="0" applyProtection="0">
      <alignment vertical="center"/>
    </xf>
    <xf numFmtId="0" fontId="52" fillId="28" borderId="0" applyNumberFormat="0" applyBorder="0" applyAlignment="0" applyProtection="0">
      <alignment vertical="center"/>
    </xf>
    <xf numFmtId="0" fontId="52" fillId="29" borderId="0" applyNumberFormat="0" applyBorder="0" applyAlignment="0" applyProtection="0">
      <alignment vertical="center"/>
    </xf>
    <xf numFmtId="0" fontId="53" fillId="30" borderId="0" applyNumberFormat="0" applyBorder="0" applyAlignment="0" applyProtection="0">
      <alignment vertical="center"/>
    </xf>
    <xf numFmtId="0" fontId="53" fillId="31" borderId="0" applyNumberFormat="0" applyBorder="0" applyAlignment="0" applyProtection="0">
      <alignment vertical="center"/>
    </xf>
    <xf numFmtId="0" fontId="52" fillId="32" borderId="0" applyNumberFormat="0" applyBorder="0" applyAlignment="0" applyProtection="0">
      <alignment vertical="center"/>
    </xf>
    <xf numFmtId="0" fontId="0" fillId="0" borderId="0">
      <alignment vertical="center"/>
    </xf>
  </cellStyleXfs>
  <cellXfs count="139">
    <xf numFmtId="0" fontId="0" fillId="0" borderId="0" xfId="0">
      <alignment vertical="center"/>
    </xf>
    <xf numFmtId="0" fontId="1" fillId="0" borderId="0" xfId="0" applyFont="1" applyAlignment="1">
      <alignment horizontal="justify"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6" fillId="0" borderId="3" xfId="0" applyFont="1" applyBorder="1" applyAlignment="1">
      <alignment horizontal="center" vertical="center" wrapText="1"/>
    </xf>
    <xf numFmtId="0" fontId="7" fillId="0" borderId="3" xfId="49" applyFont="1" applyFill="1" applyBorder="1" applyAlignment="1">
      <alignment horizontal="center" vertical="center" wrapText="1"/>
    </xf>
    <xf numFmtId="0" fontId="7" fillId="0" borderId="3" xfId="0" applyFont="1" applyBorder="1" applyAlignment="1">
      <alignment horizontal="center" vertical="center" wrapText="1"/>
    </xf>
    <xf numFmtId="0" fontId="8" fillId="0" borderId="3" xfId="49" applyFont="1" applyBorder="1" applyAlignment="1">
      <alignment horizontal="center" vertical="center" wrapText="1"/>
    </xf>
    <xf numFmtId="0" fontId="8" fillId="0" borderId="3" xfId="49" applyFont="1" applyFill="1" applyBorder="1" applyAlignment="1">
      <alignment horizontal="center" vertical="center" wrapText="1"/>
    </xf>
    <xf numFmtId="0" fontId="8" fillId="0" borderId="3" xfId="0" applyFont="1" applyBorder="1" applyAlignment="1">
      <alignment horizontal="center" vertical="center" wrapText="1"/>
    </xf>
    <xf numFmtId="0" fontId="7" fillId="0" borderId="3" xfId="49" applyFont="1" applyBorder="1" applyAlignment="1">
      <alignment horizontal="center" vertical="center" wrapText="1"/>
    </xf>
    <xf numFmtId="0" fontId="6" fillId="0" borderId="3" xfId="0" applyFont="1" applyFill="1" applyBorder="1" applyAlignment="1">
      <alignment horizontal="center" vertical="center" wrapText="1"/>
    </xf>
    <xf numFmtId="0" fontId="8" fillId="0" borderId="3" xfId="0" applyFont="1" applyFill="1" applyBorder="1" applyAlignment="1" applyProtection="1">
      <alignment horizontal="center" vertical="center" wrapText="1"/>
      <protection locked="0"/>
    </xf>
    <xf numFmtId="0" fontId="8" fillId="0" borderId="3"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3" xfId="0" applyFont="1" applyBorder="1" applyAlignment="1">
      <alignment horizontal="center" vertical="center"/>
    </xf>
    <xf numFmtId="0" fontId="7" fillId="0" borderId="3" xfId="0" applyFont="1" applyBorder="1" applyAlignment="1">
      <alignment vertical="center" wrapText="1"/>
    </xf>
    <xf numFmtId="0" fontId="7" fillId="0" borderId="0" xfId="0" applyFont="1">
      <alignment vertical="center"/>
    </xf>
    <xf numFmtId="0" fontId="7" fillId="0" borderId="3" xfId="0" applyFont="1" applyFill="1" applyBorder="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3" xfId="49" applyFont="1" applyFill="1" applyBorder="1" applyAlignment="1">
      <alignment horizontal="center" vertical="center" wrapText="1"/>
    </xf>
    <xf numFmtId="0" fontId="14" fillId="0" borderId="3" xfId="0" applyFont="1" applyBorder="1" applyAlignment="1">
      <alignment horizontal="center" vertical="center" wrapText="1"/>
    </xf>
    <xf numFmtId="0" fontId="15" fillId="0" borderId="3" xfId="49" applyFont="1" applyBorder="1" applyAlignment="1">
      <alignment horizontal="center" vertical="center" wrapText="1"/>
    </xf>
    <xf numFmtId="0" fontId="15" fillId="0" borderId="3" xfId="49" applyFont="1" applyFill="1" applyBorder="1" applyAlignment="1">
      <alignment horizontal="center" vertical="center" wrapText="1"/>
    </xf>
    <xf numFmtId="0" fontId="15" fillId="0" borderId="3" xfId="0" applyFont="1" applyBorder="1" applyAlignment="1">
      <alignment horizontal="center" vertical="center" wrapText="1"/>
    </xf>
    <xf numFmtId="0" fontId="13" fillId="0" borderId="3" xfId="0" applyFont="1" applyFill="1" applyBorder="1" applyAlignment="1">
      <alignment horizontal="center" vertical="center" wrapText="1"/>
    </xf>
    <xf numFmtId="0" fontId="13" fillId="0" borderId="8" xfId="0" applyFont="1" applyBorder="1" applyAlignment="1">
      <alignment horizontal="center" vertical="center" wrapText="1"/>
    </xf>
    <xf numFmtId="0" fontId="13" fillId="0" borderId="10" xfId="0" applyFont="1" applyBorder="1" applyAlignment="1">
      <alignment horizontal="center" vertical="center" wrapText="1"/>
    </xf>
    <xf numFmtId="0" fontId="15" fillId="0" borderId="3" xfId="0" applyFont="1" applyBorder="1" applyAlignment="1" applyProtection="1">
      <alignment horizontal="center" vertical="center" wrapText="1"/>
      <protection locked="0"/>
    </xf>
    <xf numFmtId="0" fontId="14" fillId="0" borderId="3" xfId="49" applyFont="1" applyBorder="1" applyAlignment="1">
      <alignment horizontal="center" vertical="center" wrapText="1"/>
    </xf>
    <xf numFmtId="0" fontId="13" fillId="0" borderId="9" xfId="0" applyFont="1" applyBorder="1" applyAlignment="1">
      <alignment horizontal="center" vertical="center" wrapText="1"/>
    </xf>
    <xf numFmtId="0" fontId="14" fillId="0" borderId="3" xfId="0" applyFont="1" applyBorder="1" applyAlignment="1">
      <alignment horizontal="center" vertical="center"/>
    </xf>
    <xf numFmtId="0" fontId="16" fillId="0" borderId="3" xfId="0" applyFont="1" applyBorder="1" applyAlignment="1">
      <alignment horizontal="center" vertical="center" wrapText="1"/>
    </xf>
    <xf numFmtId="0" fontId="17" fillId="0" borderId="3" xfId="0" applyFont="1" applyBorder="1" applyAlignment="1">
      <alignment horizontal="center" vertical="center"/>
    </xf>
    <xf numFmtId="0" fontId="9" fillId="0" borderId="3" xfId="0" applyFont="1" applyBorder="1" applyAlignment="1">
      <alignment vertical="center" wrapText="1"/>
    </xf>
    <xf numFmtId="0" fontId="14" fillId="0" borderId="0" xfId="0" applyFont="1">
      <alignment vertical="center"/>
    </xf>
    <xf numFmtId="0" fontId="14" fillId="0" borderId="3" xfId="0" applyFont="1" applyFill="1" applyBorder="1" applyAlignment="1">
      <alignment horizontal="center" vertical="center"/>
    </xf>
    <xf numFmtId="0" fontId="18" fillId="0" borderId="0" xfId="0" applyFont="1">
      <alignment vertical="center"/>
    </xf>
    <xf numFmtId="0" fontId="19" fillId="0" borderId="0" xfId="0" applyFont="1">
      <alignment vertical="center"/>
    </xf>
    <xf numFmtId="0" fontId="20" fillId="0" borderId="0" xfId="0" applyFont="1" applyAlignment="1">
      <alignment horizontal="center" vertical="center"/>
    </xf>
    <xf numFmtId="0" fontId="21" fillId="0" borderId="3" xfId="0" applyFont="1" applyBorder="1" applyAlignment="1">
      <alignment horizontal="center" vertical="center" wrapText="1"/>
    </xf>
    <xf numFmtId="0" fontId="22" fillId="0" borderId="3" xfId="0" applyFont="1" applyBorder="1" applyAlignment="1">
      <alignment horizontal="center" vertical="center" wrapText="1"/>
    </xf>
    <xf numFmtId="0" fontId="23" fillId="0" borderId="3" xfId="0" applyFont="1" applyBorder="1" applyAlignment="1">
      <alignment horizontal="center" vertical="center" wrapText="1"/>
    </xf>
    <xf numFmtId="0" fontId="24"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5" fillId="0" borderId="3" xfId="0" applyFont="1" applyBorder="1" applyAlignment="1">
      <alignment horizontal="center" vertical="center" wrapText="1"/>
    </xf>
    <xf numFmtId="0" fontId="23" fillId="0" borderId="11" xfId="0" applyFont="1" applyBorder="1" applyAlignment="1">
      <alignment horizontal="center" vertical="center" wrapText="1"/>
    </xf>
    <xf numFmtId="0" fontId="26" fillId="0" borderId="11" xfId="0" applyFont="1" applyBorder="1">
      <alignment vertical="center"/>
    </xf>
    <xf numFmtId="0" fontId="27" fillId="0" borderId="0" xfId="0" applyFont="1">
      <alignment vertical="center"/>
    </xf>
    <xf numFmtId="0" fontId="28" fillId="0" borderId="12" xfId="0" applyFont="1" applyBorder="1" applyAlignment="1">
      <alignment horizontal="center" vertical="center" wrapText="1"/>
    </xf>
    <xf numFmtId="10" fontId="28" fillId="0" borderId="12" xfId="0" applyNumberFormat="1" applyFont="1" applyBorder="1" applyAlignment="1">
      <alignment horizontal="center" vertical="center" wrapText="1"/>
    </xf>
    <xf numFmtId="0" fontId="28" fillId="0" borderId="8" xfId="0" applyFont="1" applyBorder="1" applyAlignment="1">
      <alignment horizontal="center" vertical="center" wrapText="1"/>
    </xf>
    <xf numFmtId="10" fontId="28" fillId="0" borderId="9" xfId="0" applyNumberFormat="1" applyFont="1" applyBorder="1" applyAlignment="1">
      <alignment horizontal="center" vertical="center" wrapText="1"/>
    </xf>
    <xf numFmtId="0" fontId="28" fillId="0" borderId="9" xfId="0" applyFont="1" applyBorder="1" applyAlignment="1">
      <alignment horizontal="center" vertical="center" wrapText="1"/>
    </xf>
    <xf numFmtId="0" fontId="28" fillId="0" borderId="13" xfId="0" applyFont="1" applyBorder="1" applyAlignment="1">
      <alignment horizontal="center" vertical="center" wrapText="1"/>
    </xf>
    <xf numFmtId="10" fontId="28" fillId="0" borderId="13" xfId="0" applyNumberFormat="1" applyFont="1" applyBorder="1" applyAlignment="1">
      <alignment horizontal="center" vertical="center" wrapText="1"/>
    </xf>
    <xf numFmtId="0" fontId="28" fillId="0" borderId="3" xfId="0" applyFont="1" applyBorder="1" applyAlignment="1">
      <alignment horizontal="center" vertical="center" wrapText="1"/>
    </xf>
    <xf numFmtId="10" fontId="28" fillId="0" borderId="3" xfId="0" applyNumberFormat="1" applyFont="1" applyBorder="1" applyAlignment="1">
      <alignment horizontal="center" vertical="center" wrapText="1"/>
    </xf>
    <xf numFmtId="0" fontId="23" fillId="0" borderId="3" xfId="0" applyFont="1" applyBorder="1" applyAlignment="1" applyProtection="1">
      <alignment horizontal="center" vertical="center" wrapText="1"/>
      <protection locked="0"/>
    </xf>
    <xf numFmtId="10" fontId="23" fillId="0" borderId="3" xfId="0" applyNumberFormat="1" applyFont="1" applyBorder="1" applyAlignment="1">
      <alignment horizontal="center" vertical="center" wrapText="1"/>
    </xf>
    <xf numFmtId="0" fontId="9" fillId="0" borderId="3" xfId="0" applyFont="1" applyFill="1" applyBorder="1" applyAlignment="1" applyProtection="1">
      <alignment horizontal="center" vertical="center" wrapText="1"/>
      <protection locked="0"/>
    </xf>
    <xf numFmtId="0" fontId="23" fillId="0" borderId="3" xfId="0" applyFont="1" applyFill="1" applyBorder="1" applyAlignment="1">
      <alignment horizontal="center" vertical="center" wrapText="1"/>
    </xf>
    <xf numFmtId="10" fontId="0" fillId="0" borderId="0" xfId="0" applyNumberFormat="1">
      <alignment vertical="center"/>
    </xf>
    <xf numFmtId="0" fontId="2" fillId="0" borderId="0" xfId="0" applyFont="1">
      <alignment vertical="center"/>
    </xf>
    <xf numFmtId="10" fontId="28" fillId="0" borderId="10" xfId="0" applyNumberFormat="1" applyFont="1" applyBorder="1" applyAlignment="1">
      <alignment horizontal="center" vertical="center" wrapText="1"/>
    </xf>
    <xf numFmtId="0" fontId="0" fillId="0" borderId="0" xfId="0" applyAlignment="1">
      <alignment horizontal="center" vertical="center"/>
    </xf>
    <xf numFmtId="0" fontId="0" fillId="0" borderId="0" xfId="0" applyProtection="1">
      <alignment vertical="center"/>
      <protection locked="0"/>
    </xf>
    <xf numFmtId="0" fontId="29" fillId="0" borderId="0" xfId="0" applyFont="1" applyAlignment="1">
      <alignment horizontal="justify" vertical="center"/>
    </xf>
    <xf numFmtId="0" fontId="0" fillId="0" borderId="3" xfId="0" applyBorder="1" applyAlignment="1">
      <alignment horizontal="center" vertical="center"/>
    </xf>
    <xf numFmtId="0" fontId="30" fillId="0" borderId="3" xfId="0" applyFont="1" applyBorder="1" applyAlignment="1" applyProtection="1">
      <alignment horizontal="center" vertical="center" wrapText="1"/>
      <protection locked="0"/>
    </xf>
    <xf numFmtId="0" fontId="0" fillId="0" borderId="3" xfId="0" applyFill="1" applyBorder="1" applyAlignment="1">
      <alignment horizontal="center" vertical="center"/>
    </xf>
    <xf numFmtId="0" fontId="31" fillId="0" borderId="3" xfId="0" applyFont="1" applyBorder="1" applyAlignment="1">
      <alignment horizontal="center" vertical="center" wrapText="1"/>
    </xf>
    <xf numFmtId="0" fontId="0" fillId="0" borderId="0" xfId="0" applyAlignment="1" applyProtection="1">
      <alignment horizontal="center" vertical="center"/>
      <protection locked="0"/>
    </xf>
    <xf numFmtId="0" fontId="27" fillId="0" borderId="0" xfId="0" applyFont="1" applyAlignment="1" applyProtection="1">
      <alignment horizontal="left" vertical="center"/>
      <protection locked="0"/>
    </xf>
    <xf numFmtId="0" fontId="32" fillId="0" borderId="0" xfId="0" applyFont="1" applyAlignment="1" applyProtection="1">
      <alignment horizontal="center" vertical="center"/>
      <protection locked="0"/>
    </xf>
    <xf numFmtId="0" fontId="28" fillId="0" borderId="1" xfId="0" applyFont="1" applyBorder="1" applyAlignment="1" applyProtection="1">
      <alignment horizontal="center" vertical="center" wrapText="1"/>
      <protection locked="0"/>
    </xf>
    <xf numFmtId="0" fontId="28" fillId="0" borderId="2" xfId="0" applyFont="1" applyBorder="1" applyAlignment="1" applyProtection="1">
      <alignment horizontal="center" vertical="center" wrapText="1"/>
      <protection locked="0"/>
    </xf>
    <xf numFmtId="0" fontId="28" fillId="0" borderId="3" xfId="0" applyFont="1" applyBorder="1" applyAlignment="1" applyProtection="1">
      <alignment horizontal="center" vertical="center" wrapText="1"/>
      <protection locked="0"/>
    </xf>
    <xf numFmtId="0" fontId="28" fillId="0" borderId="4" xfId="0" applyFont="1" applyBorder="1" applyAlignment="1" applyProtection="1">
      <alignment horizontal="center" vertical="center" wrapText="1"/>
      <protection locked="0"/>
    </xf>
    <xf numFmtId="0" fontId="28" fillId="0" borderId="5" xfId="0" applyFont="1" applyBorder="1" applyAlignment="1" applyProtection="1">
      <alignment horizontal="center" vertical="center" wrapText="1"/>
      <protection locked="0"/>
    </xf>
    <xf numFmtId="0" fontId="28" fillId="0" borderId="6" xfId="0" applyFont="1" applyBorder="1" applyAlignment="1" applyProtection="1">
      <alignment horizontal="center" vertical="center" wrapText="1"/>
      <protection locked="0"/>
    </xf>
    <xf numFmtId="0" fontId="28" fillId="0" borderId="7"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wrapText="1"/>
      <protection locked="0"/>
    </xf>
    <xf numFmtId="0" fontId="23" fillId="0" borderId="12" xfId="0" applyFont="1" applyBorder="1" applyAlignment="1" applyProtection="1">
      <alignment horizontal="center" vertical="center" wrapText="1"/>
      <protection locked="0"/>
    </xf>
    <xf numFmtId="0" fontId="9" fillId="0" borderId="2" xfId="0" applyFont="1" applyBorder="1" applyAlignment="1">
      <alignment horizontal="center" vertical="center" wrapText="1"/>
    </xf>
    <xf numFmtId="0" fontId="23" fillId="0" borderId="4" xfId="0" applyFont="1" applyBorder="1" applyAlignment="1" applyProtection="1">
      <alignment horizontal="center" vertical="center" wrapText="1"/>
      <protection locked="0"/>
    </xf>
    <xf numFmtId="0" fontId="23" fillId="0" borderId="14" xfId="0" applyFont="1" applyBorder="1" applyAlignment="1" applyProtection="1">
      <alignment horizontal="center" vertical="center" wrapText="1"/>
      <protection locked="0"/>
    </xf>
    <xf numFmtId="0" fontId="9" fillId="0" borderId="5" xfId="0" applyFont="1" applyBorder="1" applyAlignment="1">
      <alignment horizontal="center" vertical="center" wrapText="1"/>
    </xf>
    <xf numFmtId="0" fontId="23" fillId="0" borderId="13" xfId="0" applyFont="1" applyBorder="1" applyAlignment="1" applyProtection="1">
      <alignment horizontal="center" vertical="center" wrapText="1"/>
      <protection locked="0"/>
    </xf>
    <xf numFmtId="0" fontId="9" fillId="0" borderId="3" xfId="49" applyFont="1" applyBorder="1" applyAlignment="1">
      <alignment horizontal="center" vertical="center" wrapText="1"/>
    </xf>
    <xf numFmtId="0" fontId="23" fillId="0" borderId="6" xfId="0" applyFont="1" applyBorder="1" applyAlignment="1" applyProtection="1">
      <alignment horizontal="center" vertical="center" wrapText="1"/>
      <protection locked="0"/>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3" xfId="49" applyFont="1" applyFill="1" applyBorder="1" applyAlignment="1">
      <alignment horizontal="center" vertical="center" wrapText="1"/>
    </xf>
    <xf numFmtId="0" fontId="24" fillId="0" borderId="3" xfId="49" applyFont="1" applyBorder="1" applyAlignment="1">
      <alignment horizontal="center" vertical="center" wrapText="1"/>
    </xf>
    <xf numFmtId="0" fontId="24" fillId="0" borderId="3" xfId="49" applyFont="1" applyFill="1" applyBorder="1" applyAlignment="1">
      <alignment horizontal="center" vertical="center" wrapText="1"/>
    </xf>
    <xf numFmtId="0" fontId="9" fillId="0" borderId="3" xfId="0" applyFont="1" applyFill="1" applyBorder="1" applyAlignment="1">
      <alignment horizontal="center" vertical="center" wrapText="1"/>
    </xf>
    <xf numFmtId="0" fontId="24" fillId="0" borderId="3" xfId="0" applyFont="1" applyBorder="1" applyAlignment="1">
      <alignment horizontal="center" vertical="center"/>
    </xf>
    <xf numFmtId="0" fontId="24" fillId="0" borderId="3" xfId="0" applyFont="1" applyBorder="1" applyAlignment="1" applyProtection="1">
      <alignment horizontal="center" vertical="center" wrapText="1"/>
      <protection locked="0"/>
    </xf>
    <xf numFmtId="0" fontId="24" fillId="0" borderId="3" xfId="0" applyFont="1" applyBorder="1" applyAlignment="1">
      <alignment horizontal="left" vertical="center" wrapText="1"/>
    </xf>
    <xf numFmtId="0" fontId="23" fillId="0" borderId="12" xfId="0" applyFont="1" applyBorder="1" applyAlignment="1">
      <alignment horizontal="center" vertical="center" wrapText="1"/>
    </xf>
    <xf numFmtId="0" fontId="24" fillId="0" borderId="12" xfId="0" applyFont="1" applyFill="1" applyBorder="1" applyAlignment="1">
      <alignment horizontal="center" vertical="center" wrapText="1"/>
    </xf>
    <xf numFmtId="0" fontId="23" fillId="0" borderId="14" xfId="0" applyFont="1" applyBorder="1" applyAlignment="1">
      <alignment horizontal="center" vertical="center" wrapText="1"/>
    </xf>
    <xf numFmtId="0" fontId="24" fillId="0" borderId="14" xfId="0" applyFont="1" applyFill="1" applyBorder="1" applyAlignment="1">
      <alignment horizontal="center" vertical="center" wrapText="1"/>
    </xf>
    <xf numFmtId="0" fontId="9" fillId="0" borderId="3" xfId="0" applyFont="1" applyBorder="1" applyAlignment="1">
      <alignment horizontal="center" vertical="center"/>
    </xf>
    <xf numFmtId="0" fontId="23" fillId="0" borderId="3" xfId="0" applyFont="1" applyBorder="1" applyAlignment="1" applyProtection="1">
      <alignment vertical="center" wrapText="1"/>
      <protection locked="0"/>
    </xf>
    <xf numFmtId="0" fontId="23" fillId="0" borderId="8" xfId="0" applyFont="1" applyBorder="1" applyAlignment="1" applyProtection="1">
      <alignment horizontal="center" vertical="center" wrapText="1"/>
      <protection locked="0"/>
    </xf>
    <xf numFmtId="0" fontId="23" fillId="0" borderId="9" xfId="0" applyFont="1" applyBorder="1" applyAlignment="1" applyProtection="1">
      <alignment horizontal="center" vertical="center" wrapText="1"/>
      <protection locked="0"/>
    </xf>
    <xf numFmtId="0" fontId="23" fillId="0" borderId="10" xfId="0" applyFont="1" applyBorder="1" applyAlignment="1" applyProtection="1">
      <alignment horizontal="center" vertical="center" wrapText="1"/>
      <protection locked="0"/>
    </xf>
    <xf numFmtId="0" fontId="9" fillId="0" borderId="10" xfId="0" applyFont="1" applyBorder="1" applyAlignment="1">
      <alignment horizontal="center" vertical="center" wrapText="1"/>
    </xf>
    <xf numFmtId="0" fontId="9" fillId="0" borderId="0" xfId="0" applyFont="1">
      <alignment vertical="center"/>
    </xf>
    <xf numFmtId="0" fontId="9" fillId="0" borderId="3" xfId="0" applyFont="1" applyFill="1" applyBorder="1" applyAlignment="1">
      <alignment horizontal="center" vertical="center"/>
    </xf>
    <xf numFmtId="0" fontId="33" fillId="0" borderId="10" xfId="0" applyFont="1" applyBorder="1" applyAlignment="1">
      <alignment horizontal="center" vertical="center" wrapText="1"/>
    </xf>
    <xf numFmtId="0" fontId="26" fillId="0" borderId="10" xfId="0" applyFont="1" applyBorder="1" applyAlignment="1">
      <alignment vertical="center" wrapText="1"/>
    </xf>
    <xf numFmtId="0" fontId="34" fillId="0" borderId="10" xfId="0" applyFont="1" applyBorder="1" applyAlignment="1">
      <alignment horizontal="justify" vertical="center" wrapText="1"/>
    </xf>
    <xf numFmtId="0" fontId="0" fillId="0" borderId="0" xfId="0" applyAlignment="1" applyProtection="1">
      <alignment horizontal="left" vertical="center" wrapText="1"/>
      <protection locked="0"/>
    </xf>
    <xf numFmtId="0" fontId="0" fillId="0" borderId="0" xfId="0" applyAlignment="1" applyProtection="1">
      <alignment horizontal="left" vertical="center"/>
      <protection locked="0"/>
    </xf>
    <xf numFmtId="176" fontId="0" fillId="0" borderId="0" xfId="0" applyNumberForma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83"/>
  <sheetViews>
    <sheetView workbookViewId="0">
      <pane xSplit="1" ySplit="5" topLeftCell="B34" activePane="bottomRight" state="frozen"/>
      <selection/>
      <selection pane="topRight"/>
      <selection pane="bottomLeft"/>
      <selection pane="bottomRight" activeCell="D53" sqref="D53"/>
    </sheetView>
  </sheetViews>
  <sheetFormatPr defaultColWidth="9" defaultRowHeight="13.5"/>
  <cols>
    <col min="1" max="1" width="6.16666666666667" style="86" customWidth="1"/>
    <col min="2" max="2" width="8.33333333333333" style="86" customWidth="1"/>
    <col min="3" max="3" width="7.66666666666667" style="86" customWidth="1"/>
    <col min="4" max="4" width="21.6666666666667" style="86" customWidth="1"/>
    <col min="5" max="5" width="20" style="86" customWidth="1"/>
    <col min="6" max="9" width="5" style="86" customWidth="1"/>
    <col min="10" max="17" width="3.66666666666667" style="86" customWidth="1"/>
    <col min="18" max="18" width="40.8333333333333" style="86" customWidth="1"/>
    <col min="19" max="20" width="12.8916666666667" style="86"/>
    <col min="21" max="21" width="12.8333333333333" style="86"/>
    <col min="22" max="32" width="9" style="86"/>
    <col min="33" max="16352" width="19.8333333333333" style="86"/>
    <col min="16353" max="16383" width="9" style="86"/>
  </cols>
  <sheetData>
    <row r="1" ht="22" customHeight="1" spans="1:17">
      <c r="A1" s="93" t="s">
        <v>0</v>
      </c>
      <c r="B1" s="93"/>
      <c r="C1" s="93"/>
      <c r="D1" s="93"/>
      <c r="E1" s="93"/>
      <c r="F1" s="93"/>
      <c r="G1" s="93"/>
      <c r="H1" s="93"/>
      <c r="I1" s="93"/>
      <c r="J1" s="93"/>
      <c r="K1" s="93"/>
      <c r="L1" s="93"/>
      <c r="M1" s="93"/>
      <c r="N1" s="93"/>
      <c r="O1" s="93"/>
      <c r="P1" s="93"/>
      <c r="Q1" s="93"/>
    </row>
    <row r="2" ht="21" customHeight="1" spans="1:17">
      <c r="A2" s="94" t="s">
        <v>1</v>
      </c>
      <c r="B2" s="94"/>
      <c r="C2" s="94"/>
      <c r="D2" s="94"/>
      <c r="E2" s="94"/>
      <c r="F2" s="94"/>
      <c r="G2" s="94"/>
      <c r="H2" s="94"/>
      <c r="I2" s="94"/>
      <c r="J2" s="94"/>
      <c r="K2" s="94"/>
      <c r="L2" s="94"/>
      <c r="M2" s="94"/>
      <c r="N2" s="94"/>
      <c r="O2" s="94"/>
      <c r="P2" s="94"/>
      <c r="Q2" s="94"/>
    </row>
    <row r="3" ht="15" customHeight="1" spans="1:18">
      <c r="A3" s="95" t="s">
        <v>2</v>
      </c>
      <c r="B3" s="96"/>
      <c r="C3" s="97" t="s">
        <v>3</v>
      </c>
      <c r="D3" s="97" t="s">
        <v>4</v>
      </c>
      <c r="E3" s="97" t="s">
        <v>5</v>
      </c>
      <c r="F3" s="97" t="s">
        <v>6</v>
      </c>
      <c r="G3" s="97"/>
      <c r="H3" s="97"/>
      <c r="I3" s="97"/>
      <c r="J3" s="97" t="s">
        <v>7</v>
      </c>
      <c r="K3" s="97"/>
      <c r="L3" s="97"/>
      <c r="M3" s="97"/>
      <c r="N3" s="97"/>
      <c r="O3" s="97"/>
      <c r="P3" s="97"/>
      <c r="Q3" s="97"/>
      <c r="R3" s="133" t="s">
        <v>8</v>
      </c>
    </row>
    <row r="4" ht="15" customHeight="1" spans="1:18">
      <c r="A4" s="98"/>
      <c r="B4" s="99"/>
      <c r="C4" s="97"/>
      <c r="D4" s="97"/>
      <c r="E4" s="97"/>
      <c r="F4" s="97" t="s">
        <v>9</v>
      </c>
      <c r="G4" s="97" t="s">
        <v>10</v>
      </c>
      <c r="H4" s="97" t="s">
        <v>11</v>
      </c>
      <c r="I4" s="97" t="s">
        <v>12</v>
      </c>
      <c r="J4" s="97" t="s">
        <v>13</v>
      </c>
      <c r="K4" s="97"/>
      <c r="L4" s="97" t="s">
        <v>14</v>
      </c>
      <c r="M4" s="97"/>
      <c r="N4" s="97" t="s">
        <v>15</v>
      </c>
      <c r="O4" s="97"/>
      <c r="P4" s="97" t="s">
        <v>16</v>
      </c>
      <c r="Q4" s="97"/>
      <c r="R4" s="133"/>
    </row>
    <row r="5" ht="15" customHeight="1" spans="1:18">
      <c r="A5" s="100"/>
      <c r="B5" s="101"/>
      <c r="C5" s="97"/>
      <c r="D5" s="97"/>
      <c r="E5" s="97"/>
      <c r="F5" s="97"/>
      <c r="G5" s="97"/>
      <c r="H5" s="97"/>
      <c r="I5" s="97"/>
      <c r="J5" s="97">
        <v>1</v>
      </c>
      <c r="K5" s="97">
        <v>2</v>
      </c>
      <c r="L5" s="97">
        <v>3</v>
      </c>
      <c r="M5" s="97">
        <v>4</v>
      </c>
      <c r="N5" s="97">
        <v>5</v>
      </c>
      <c r="O5" s="97">
        <v>6</v>
      </c>
      <c r="P5" s="97">
        <v>7</v>
      </c>
      <c r="Q5" s="97">
        <v>8</v>
      </c>
      <c r="R5" s="133"/>
    </row>
    <row r="6" ht="24" customHeight="1" spans="1:18">
      <c r="A6" s="102" t="s">
        <v>17</v>
      </c>
      <c r="B6" s="103" t="s">
        <v>18</v>
      </c>
      <c r="C6" s="104">
        <v>47</v>
      </c>
      <c r="D6" s="63" t="s">
        <v>19</v>
      </c>
      <c r="E6" s="78" t="s">
        <v>20</v>
      </c>
      <c r="F6" s="78">
        <v>3</v>
      </c>
      <c r="G6" s="78">
        <f>F6*18</f>
        <v>54</v>
      </c>
      <c r="H6" s="78">
        <v>54</v>
      </c>
      <c r="I6" s="78">
        <f t="shared" ref="I6:I13" si="0">G6-H6</f>
        <v>0</v>
      </c>
      <c r="J6" s="78">
        <v>3</v>
      </c>
      <c r="K6" s="78"/>
      <c r="L6" s="78"/>
      <c r="M6" s="126"/>
      <c r="N6" s="126"/>
      <c r="O6" s="126"/>
      <c r="P6" s="126"/>
      <c r="Q6" s="126"/>
      <c r="R6" s="134" t="s">
        <v>21</v>
      </c>
    </row>
    <row r="7" ht="24" customHeight="1" spans="1:18">
      <c r="A7" s="105"/>
      <c r="B7" s="106"/>
      <c r="C7" s="107"/>
      <c r="D7" s="63" t="s">
        <v>22</v>
      </c>
      <c r="E7" s="78" t="s">
        <v>20</v>
      </c>
      <c r="F7" s="78">
        <v>3</v>
      </c>
      <c r="G7" s="78">
        <f>F7*18</f>
        <v>54</v>
      </c>
      <c r="H7" s="78">
        <v>54</v>
      </c>
      <c r="I7" s="78">
        <f t="shared" si="0"/>
        <v>0</v>
      </c>
      <c r="J7" s="78"/>
      <c r="K7" s="78">
        <v>3</v>
      </c>
      <c r="L7" s="78"/>
      <c r="M7" s="126"/>
      <c r="N7" s="126"/>
      <c r="O7" s="126"/>
      <c r="P7" s="126"/>
      <c r="Q7" s="126"/>
      <c r="R7" s="134"/>
    </row>
    <row r="8" spans="1:18">
      <c r="A8" s="105"/>
      <c r="B8" s="106"/>
      <c r="C8" s="107"/>
      <c r="D8" s="63" t="s">
        <v>23</v>
      </c>
      <c r="E8" s="78" t="s">
        <v>20</v>
      </c>
      <c r="F8" s="78">
        <v>3</v>
      </c>
      <c r="G8" s="78">
        <f>F8*18</f>
        <v>54</v>
      </c>
      <c r="H8" s="78">
        <v>54</v>
      </c>
      <c r="I8" s="78">
        <f t="shared" si="0"/>
        <v>0</v>
      </c>
      <c r="J8" s="78"/>
      <c r="K8" s="78"/>
      <c r="L8" s="78">
        <v>3</v>
      </c>
      <c r="M8" s="126"/>
      <c r="N8" s="126"/>
      <c r="O8" s="126"/>
      <c r="P8" s="126"/>
      <c r="Q8" s="126"/>
      <c r="R8" s="134"/>
    </row>
    <row r="9" ht="27" customHeight="1" spans="1:18">
      <c r="A9" s="105"/>
      <c r="B9" s="106"/>
      <c r="C9" s="107"/>
      <c r="D9" s="63" t="s">
        <v>24</v>
      </c>
      <c r="E9" s="78" t="s">
        <v>25</v>
      </c>
      <c r="F9" s="78">
        <v>3</v>
      </c>
      <c r="G9" s="78">
        <f>F9*18</f>
        <v>54</v>
      </c>
      <c r="H9" s="78">
        <v>54</v>
      </c>
      <c r="I9" s="78">
        <f t="shared" si="0"/>
        <v>0</v>
      </c>
      <c r="J9" s="78"/>
      <c r="K9" s="78"/>
      <c r="L9" s="78"/>
      <c r="M9" s="78">
        <v>3</v>
      </c>
      <c r="N9" s="126"/>
      <c r="O9" s="126"/>
      <c r="P9" s="126"/>
      <c r="Q9" s="126"/>
      <c r="R9" s="134"/>
    </row>
    <row r="10" ht="23" customHeight="1" spans="1:18">
      <c r="A10" s="105"/>
      <c r="B10" s="103" t="s">
        <v>26</v>
      </c>
      <c r="C10" s="107"/>
      <c r="D10" s="63" t="s">
        <v>27</v>
      </c>
      <c r="E10" s="78" t="s">
        <v>28</v>
      </c>
      <c r="F10" s="78">
        <v>1</v>
      </c>
      <c r="G10" s="78">
        <v>36</v>
      </c>
      <c r="H10" s="78">
        <v>4</v>
      </c>
      <c r="I10" s="78">
        <v>32</v>
      </c>
      <c r="J10" s="78">
        <v>1</v>
      </c>
      <c r="K10" s="78"/>
      <c r="L10" s="78"/>
      <c r="M10" s="78"/>
      <c r="N10" s="78"/>
      <c r="O10" s="126"/>
      <c r="P10" s="126"/>
      <c r="Q10" s="126"/>
      <c r="R10" s="134"/>
    </row>
    <row r="11" ht="15" customHeight="1" spans="1:18">
      <c r="A11" s="105"/>
      <c r="B11" s="106"/>
      <c r="C11" s="107"/>
      <c r="D11" s="63" t="s">
        <v>29</v>
      </c>
      <c r="E11" s="78" t="s">
        <v>28</v>
      </c>
      <c r="F11" s="78">
        <v>1</v>
      </c>
      <c r="G11" s="78">
        <v>36</v>
      </c>
      <c r="H11" s="78">
        <v>4</v>
      </c>
      <c r="I11" s="78">
        <v>32</v>
      </c>
      <c r="J11" s="78"/>
      <c r="K11" s="78">
        <v>1</v>
      </c>
      <c r="L11" s="78"/>
      <c r="M11" s="78"/>
      <c r="N11" s="78"/>
      <c r="O11" s="126"/>
      <c r="P11" s="126"/>
      <c r="Q11" s="126"/>
      <c r="R11" s="134"/>
    </row>
    <row r="12" ht="15" customHeight="1" spans="1:18">
      <c r="A12" s="105"/>
      <c r="B12" s="106"/>
      <c r="C12" s="107"/>
      <c r="D12" s="63" t="s">
        <v>30</v>
      </c>
      <c r="E12" s="78" t="s">
        <v>28</v>
      </c>
      <c r="F12" s="78">
        <v>1</v>
      </c>
      <c r="G12" s="78">
        <v>36</v>
      </c>
      <c r="H12" s="78">
        <v>4</v>
      </c>
      <c r="I12" s="78">
        <v>32</v>
      </c>
      <c r="J12" s="78"/>
      <c r="K12" s="78"/>
      <c r="L12" s="78">
        <v>1</v>
      </c>
      <c r="M12" s="78"/>
      <c r="N12" s="78"/>
      <c r="O12" s="126"/>
      <c r="P12" s="126"/>
      <c r="Q12" s="126"/>
      <c r="R12" s="134"/>
    </row>
    <row r="13" ht="15" customHeight="1" spans="1:18">
      <c r="A13" s="105"/>
      <c r="B13" s="108"/>
      <c r="C13" s="107"/>
      <c r="D13" s="63" t="s">
        <v>31</v>
      </c>
      <c r="E13" s="78" t="s">
        <v>28</v>
      </c>
      <c r="F13" s="78">
        <v>1</v>
      </c>
      <c r="G13" s="78">
        <v>36</v>
      </c>
      <c r="H13" s="78">
        <v>4</v>
      </c>
      <c r="I13" s="78">
        <v>32</v>
      </c>
      <c r="J13" s="78"/>
      <c r="K13" s="78"/>
      <c r="L13" s="78"/>
      <c r="M13" s="78">
        <v>1</v>
      </c>
      <c r="N13" s="78"/>
      <c r="O13" s="126"/>
      <c r="P13" s="126"/>
      <c r="Q13" s="126"/>
      <c r="R13" s="134"/>
    </row>
    <row r="14" ht="15" customHeight="1" spans="1:18">
      <c r="A14" s="105"/>
      <c r="B14" s="103" t="s">
        <v>32</v>
      </c>
      <c r="C14" s="107"/>
      <c r="D14" s="63" t="s">
        <v>33</v>
      </c>
      <c r="E14" s="78" t="s">
        <v>34</v>
      </c>
      <c r="F14" s="78">
        <v>3</v>
      </c>
      <c r="G14" s="78">
        <v>54</v>
      </c>
      <c r="H14" s="78">
        <v>54</v>
      </c>
      <c r="I14" s="78">
        <v>0</v>
      </c>
      <c r="J14" s="78">
        <v>3</v>
      </c>
      <c r="K14" s="78"/>
      <c r="L14" s="78"/>
      <c r="M14" s="126"/>
      <c r="N14" s="126"/>
      <c r="O14" s="126"/>
      <c r="P14" s="126"/>
      <c r="Q14" s="126"/>
      <c r="R14" s="134"/>
    </row>
    <row r="15" ht="15" customHeight="1" spans="1:18">
      <c r="A15" s="105"/>
      <c r="B15" s="106"/>
      <c r="C15" s="107"/>
      <c r="D15" s="63" t="s">
        <v>35</v>
      </c>
      <c r="E15" s="78" t="s">
        <v>36</v>
      </c>
      <c r="F15" s="78">
        <v>3</v>
      </c>
      <c r="G15" s="78">
        <v>54</v>
      </c>
      <c r="H15" s="78">
        <v>54</v>
      </c>
      <c r="I15" s="78">
        <v>0</v>
      </c>
      <c r="J15" s="78"/>
      <c r="K15" s="78">
        <v>3</v>
      </c>
      <c r="L15" s="78"/>
      <c r="M15" s="126"/>
      <c r="N15" s="126"/>
      <c r="O15" s="126"/>
      <c r="P15" s="126"/>
      <c r="Q15" s="126"/>
      <c r="R15" s="134"/>
    </row>
    <row r="16" ht="15" customHeight="1" spans="1:18">
      <c r="A16" s="105"/>
      <c r="B16" s="106"/>
      <c r="C16" s="107"/>
      <c r="D16" s="63" t="s">
        <v>37</v>
      </c>
      <c r="E16" s="78" t="s">
        <v>38</v>
      </c>
      <c r="F16" s="78">
        <v>3</v>
      </c>
      <c r="G16" s="78">
        <v>54</v>
      </c>
      <c r="H16" s="78">
        <v>54</v>
      </c>
      <c r="I16" s="78">
        <v>0</v>
      </c>
      <c r="J16" s="78"/>
      <c r="K16" s="78">
        <v>3</v>
      </c>
      <c r="L16" s="78"/>
      <c r="M16" s="126"/>
      <c r="N16" s="126"/>
      <c r="O16" s="126"/>
      <c r="P16" s="126"/>
      <c r="Q16" s="126"/>
      <c r="R16" s="134"/>
    </row>
    <row r="17" ht="15" customHeight="1" spans="1:18">
      <c r="A17" s="105"/>
      <c r="B17" s="106"/>
      <c r="C17" s="107"/>
      <c r="D17" s="63" t="s">
        <v>39</v>
      </c>
      <c r="E17" s="78" t="s">
        <v>40</v>
      </c>
      <c r="F17" s="78">
        <v>3</v>
      </c>
      <c r="G17" s="78">
        <v>54</v>
      </c>
      <c r="H17" s="78">
        <v>54</v>
      </c>
      <c r="I17" s="78">
        <v>0</v>
      </c>
      <c r="J17" s="78"/>
      <c r="K17" s="78"/>
      <c r="L17" s="78">
        <v>3</v>
      </c>
      <c r="M17" s="126"/>
      <c r="N17" s="126"/>
      <c r="O17" s="126"/>
      <c r="P17" s="126"/>
      <c r="Q17" s="126"/>
      <c r="R17" s="134"/>
    </row>
    <row r="18" ht="15" customHeight="1" spans="1:18">
      <c r="A18" s="105"/>
      <c r="B18" s="106"/>
      <c r="C18" s="107"/>
      <c r="D18" s="63" t="s">
        <v>41</v>
      </c>
      <c r="E18" s="78" t="s">
        <v>42</v>
      </c>
      <c r="F18" s="78">
        <v>2</v>
      </c>
      <c r="G18" s="78">
        <v>36</v>
      </c>
      <c r="H18" s="78">
        <v>36</v>
      </c>
      <c r="I18" s="78">
        <v>0</v>
      </c>
      <c r="J18" s="78"/>
      <c r="K18" s="78"/>
      <c r="L18" s="78">
        <v>2</v>
      </c>
      <c r="M18" s="78"/>
      <c r="N18" s="126"/>
      <c r="O18" s="126"/>
      <c r="P18" s="126"/>
      <c r="Q18" s="126"/>
      <c r="R18" s="134"/>
    </row>
    <row r="19" ht="15" customHeight="1" spans="1:18">
      <c r="A19" s="105"/>
      <c r="B19" s="106"/>
      <c r="C19" s="107"/>
      <c r="D19" s="63" t="s">
        <v>43</v>
      </c>
      <c r="E19" s="78" t="s">
        <v>44</v>
      </c>
      <c r="F19" s="78">
        <v>2</v>
      </c>
      <c r="G19" s="78">
        <v>36</v>
      </c>
      <c r="H19" s="78">
        <v>36</v>
      </c>
      <c r="I19" s="78">
        <v>0</v>
      </c>
      <c r="J19" s="78"/>
      <c r="K19" s="78"/>
      <c r="L19" s="78"/>
      <c r="M19" s="78">
        <v>2</v>
      </c>
      <c r="N19" s="126"/>
      <c r="O19" s="126"/>
      <c r="P19" s="126"/>
      <c r="Q19" s="126"/>
      <c r="R19" s="134"/>
    </row>
    <row r="20" ht="15" customHeight="1" spans="1:18">
      <c r="A20" s="105"/>
      <c r="B20" s="106"/>
      <c r="C20" s="107"/>
      <c r="D20" s="63" t="s">
        <v>45</v>
      </c>
      <c r="E20" s="78" t="s">
        <v>46</v>
      </c>
      <c r="F20" s="78">
        <v>1</v>
      </c>
      <c r="G20" s="78">
        <v>20</v>
      </c>
      <c r="H20" s="78">
        <v>0</v>
      </c>
      <c r="I20" s="78">
        <v>20</v>
      </c>
      <c r="J20" s="78"/>
      <c r="K20" s="78"/>
      <c r="L20" s="78"/>
      <c r="M20" s="78">
        <v>1</v>
      </c>
      <c r="N20" s="126"/>
      <c r="O20" s="126"/>
      <c r="P20" s="126"/>
      <c r="Q20" s="126"/>
      <c r="R20" s="134"/>
    </row>
    <row r="21" ht="15" customHeight="1" spans="1:18">
      <c r="A21" s="105"/>
      <c r="B21" s="106"/>
      <c r="C21" s="107"/>
      <c r="D21" s="63" t="s">
        <v>47</v>
      </c>
      <c r="E21" s="78" t="s">
        <v>48</v>
      </c>
      <c r="F21" s="78">
        <v>1</v>
      </c>
      <c r="G21" s="78">
        <v>18</v>
      </c>
      <c r="H21" s="78">
        <v>18</v>
      </c>
      <c r="I21" s="78">
        <v>0</v>
      </c>
      <c r="J21" s="127">
        <v>1</v>
      </c>
      <c r="K21" s="128"/>
      <c r="L21" s="128"/>
      <c r="M21" s="128"/>
      <c r="N21" s="128"/>
      <c r="O21" s="129"/>
      <c r="P21" s="126"/>
      <c r="Q21" s="126"/>
      <c r="R21" s="134"/>
    </row>
    <row r="22" ht="15" customHeight="1" spans="1:18">
      <c r="A22" s="105"/>
      <c r="B22" s="78" t="s">
        <v>49</v>
      </c>
      <c r="C22" s="107"/>
      <c r="D22" s="109" t="s">
        <v>50</v>
      </c>
      <c r="E22" s="78" t="s">
        <v>51</v>
      </c>
      <c r="F22" s="109">
        <v>1</v>
      </c>
      <c r="G22" s="109">
        <v>18</v>
      </c>
      <c r="H22" s="109">
        <v>18</v>
      </c>
      <c r="I22" s="109">
        <v>0</v>
      </c>
      <c r="J22" s="109">
        <v>1</v>
      </c>
      <c r="K22" s="109"/>
      <c r="L22" s="109"/>
      <c r="M22" s="109"/>
      <c r="N22" s="126"/>
      <c r="O22" s="126"/>
      <c r="P22" s="126"/>
      <c r="Q22" s="126"/>
      <c r="R22" s="134"/>
    </row>
    <row r="23" ht="15" customHeight="1" spans="1:18">
      <c r="A23" s="105"/>
      <c r="B23" s="78"/>
      <c r="C23" s="107"/>
      <c r="D23" s="109" t="s">
        <v>52</v>
      </c>
      <c r="E23" s="78" t="s">
        <v>53</v>
      </c>
      <c r="F23" s="109">
        <v>1</v>
      </c>
      <c r="G23" s="109">
        <v>18</v>
      </c>
      <c r="H23" s="109">
        <v>18</v>
      </c>
      <c r="I23" s="109">
        <v>0</v>
      </c>
      <c r="J23" s="109"/>
      <c r="K23" s="109">
        <v>1</v>
      </c>
      <c r="L23" s="109"/>
      <c r="M23" s="109"/>
      <c r="N23" s="126"/>
      <c r="O23" s="126"/>
      <c r="P23" s="126"/>
      <c r="Q23" s="126"/>
      <c r="R23" s="134"/>
    </row>
    <row r="24" ht="15" customHeight="1" spans="1:18">
      <c r="A24" s="105"/>
      <c r="B24" s="78"/>
      <c r="C24" s="107"/>
      <c r="D24" s="109" t="s">
        <v>54</v>
      </c>
      <c r="E24" s="78" t="s">
        <v>55</v>
      </c>
      <c r="F24" s="109">
        <v>1</v>
      </c>
      <c r="G24" s="109">
        <v>18</v>
      </c>
      <c r="H24" s="109">
        <v>18</v>
      </c>
      <c r="I24" s="109">
        <v>0</v>
      </c>
      <c r="J24" s="109"/>
      <c r="K24" s="109"/>
      <c r="L24" s="109">
        <v>1</v>
      </c>
      <c r="M24" s="109"/>
      <c r="N24" s="126"/>
      <c r="O24" s="126"/>
      <c r="P24" s="126"/>
      <c r="Q24" s="126"/>
      <c r="R24" s="134"/>
    </row>
    <row r="25" ht="15" customHeight="1" spans="1:18">
      <c r="A25" s="105"/>
      <c r="B25" s="78"/>
      <c r="C25" s="107"/>
      <c r="D25" s="109" t="s">
        <v>56</v>
      </c>
      <c r="E25" s="78" t="s">
        <v>57</v>
      </c>
      <c r="F25" s="109">
        <v>1</v>
      </c>
      <c r="G25" s="109">
        <v>18</v>
      </c>
      <c r="H25" s="109">
        <v>18</v>
      </c>
      <c r="I25" s="109">
        <v>0</v>
      </c>
      <c r="J25" s="109"/>
      <c r="K25" s="109"/>
      <c r="L25" s="109"/>
      <c r="M25" s="109">
        <v>1</v>
      </c>
      <c r="N25" s="126"/>
      <c r="O25" s="126"/>
      <c r="P25" s="126"/>
      <c r="Q25" s="126"/>
      <c r="R25" s="134"/>
    </row>
    <row r="26" ht="15" customHeight="1" spans="1:18">
      <c r="A26" s="105"/>
      <c r="B26" s="78"/>
      <c r="C26" s="107"/>
      <c r="D26" s="63" t="s">
        <v>58</v>
      </c>
      <c r="E26" s="78" t="s">
        <v>59</v>
      </c>
      <c r="F26" s="78">
        <v>2</v>
      </c>
      <c r="G26" s="78">
        <v>36</v>
      </c>
      <c r="H26" s="78">
        <v>36</v>
      </c>
      <c r="I26" s="78">
        <v>0</v>
      </c>
      <c r="J26" s="78">
        <v>2</v>
      </c>
      <c r="K26" s="78"/>
      <c r="L26" s="78"/>
      <c r="M26" s="126"/>
      <c r="N26" s="126"/>
      <c r="O26" s="126"/>
      <c r="P26" s="126"/>
      <c r="Q26" s="126"/>
      <c r="R26" s="134"/>
    </row>
    <row r="27" ht="15" customHeight="1" spans="1:18">
      <c r="A27" s="105"/>
      <c r="B27" s="78"/>
      <c r="C27" s="107"/>
      <c r="D27" s="63" t="s">
        <v>60</v>
      </c>
      <c r="E27" s="78" t="s">
        <v>61</v>
      </c>
      <c r="F27" s="78">
        <v>2</v>
      </c>
      <c r="G27" s="78">
        <v>36</v>
      </c>
      <c r="H27" s="78">
        <v>36</v>
      </c>
      <c r="I27" s="78">
        <v>0</v>
      </c>
      <c r="J27" s="78">
        <v>2</v>
      </c>
      <c r="K27" s="78"/>
      <c r="L27" s="78"/>
      <c r="M27" s="126"/>
      <c r="N27" s="126"/>
      <c r="O27" s="126"/>
      <c r="P27" s="126"/>
      <c r="Q27" s="126"/>
      <c r="R27" s="134"/>
    </row>
    <row r="28" ht="15" customHeight="1" spans="1:18">
      <c r="A28" s="105"/>
      <c r="B28" s="78"/>
      <c r="C28" s="107"/>
      <c r="D28" s="63" t="s">
        <v>62</v>
      </c>
      <c r="E28" s="78" t="s">
        <v>63</v>
      </c>
      <c r="F28" s="78">
        <v>1</v>
      </c>
      <c r="G28" s="78">
        <v>18</v>
      </c>
      <c r="H28" s="78">
        <v>18</v>
      </c>
      <c r="I28" s="78">
        <v>0</v>
      </c>
      <c r="J28" s="78"/>
      <c r="K28" s="78">
        <v>1</v>
      </c>
      <c r="L28" s="78"/>
      <c r="M28" s="126"/>
      <c r="N28" s="126"/>
      <c r="O28" s="126"/>
      <c r="P28" s="126"/>
      <c r="Q28" s="126"/>
      <c r="R28" s="134"/>
    </row>
    <row r="29" ht="15" customHeight="1" spans="1:18">
      <c r="A29" s="105"/>
      <c r="B29" s="78"/>
      <c r="C29" s="107"/>
      <c r="D29" s="63" t="s">
        <v>64</v>
      </c>
      <c r="E29" s="78" t="s">
        <v>65</v>
      </c>
      <c r="F29" s="78">
        <v>2</v>
      </c>
      <c r="G29" s="78">
        <v>40</v>
      </c>
      <c r="H29" s="78">
        <v>0</v>
      </c>
      <c r="I29" s="78">
        <v>40</v>
      </c>
      <c r="J29" s="78"/>
      <c r="K29" s="78"/>
      <c r="L29" s="78">
        <v>2</v>
      </c>
      <c r="M29" s="126"/>
      <c r="N29" s="126"/>
      <c r="O29" s="126"/>
      <c r="P29" s="126"/>
      <c r="Q29" s="126"/>
      <c r="R29" s="134"/>
    </row>
    <row r="30" ht="26" customHeight="1" spans="1:18">
      <c r="A30" s="110"/>
      <c r="B30" s="78" t="s">
        <v>66</v>
      </c>
      <c r="C30" s="111"/>
      <c r="D30" s="63" t="s">
        <v>67</v>
      </c>
      <c r="E30" s="78" t="s">
        <v>68</v>
      </c>
      <c r="F30" s="78">
        <v>2</v>
      </c>
      <c r="G30" s="78">
        <v>36</v>
      </c>
      <c r="H30" s="78">
        <v>18</v>
      </c>
      <c r="I30" s="78">
        <v>18</v>
      </c>
      <c r="J30" s="78"/>
      <c r="K30" s="78"/>
      <c r="L30" s="78"/>
      <c r="M30" s="126"/>
      <c r="N30" s="78">
        <v>2</v>
      </c>
      <c r="O30" s="126"/>
      <c r="P30" s="126"/>
      <c r="Q30" s="126"/>
      <c r="R30" s="134"/>
    </row>
    <row r="31" ht="15" customHeight="1" spans="1:18">
      <c r="A31" s="78" t="s">
        <v>69</v>
      </c>
      <c r="B31" s="78"/>
      <c r="C31" s="78"/>
      <c r="D31" s="78"/>
      <c r="E31" s="78"/>
      <c r="F31" s="78">
        <f>SUM(F6:F30)</f>
        <v>47</v>
      </c>
      <c r="G31" s="78">
        <f>SUM(G6:G30)</f>
        <v>924</v>
      </c>
      <c r="H31" s="78">
        <f>SUM(H6:H30)</f>
        <v>718</v>
      </c>
      <c r="I31" s="78">
        <f>SUM(I6:I30)</f>
        <v>206</v>
      </c>
      <c r="J31" s="78">
        <v>13</v>
      </c>
      <c r="K31" s="78">
        <v>12</v>
      </c>
      <c r="L31" s="78">
        <v>12</v>
      </c>
      <c r="M31" s="126">
        <v>8</v>
      </c>
      <c r="N31" s="78">
        <v>2</v>
      </c>
      <c r="O31" s="126">
        <v>0</v>
      </c>
      <c r="P31" s="126">
        <v>0</v>
      </c>
      <c r="Q31" s="126">
        <v>0</v>
      </c>
      <c r="R31" s="134"/>
    </row>
    <row r="32" ht="30" customHeight="1" spans="1:18">
      <c r="A32" s="103" t="s">
        <v>70</v>
      </c>
      <c r="B32" s="78" t="s">
        <v>71</v>
      </c>
      <c r="C32" s="112" t="s">
        <v>72</v>
      </c>
      <c r="D32" s="113"/>
      <c r="E32" s="113"/>
      <c r="F32" s="113"/>
      <c r="G32" s="113"/>
      <c r="H32" s="113"/>
      <c r="I32" s="130"/>
      <c r="J32" s="78">
        <v>2</v>
      </c>
      <c r="K32" s="78"/>
      <c r="L32" s="78"/>
      <c r="M32" s="126"/>
      <c r="N32" s="126"/>
      <c r="O32" s="126"/>
      <c r="P32" s="126"/>
      <c r="Q32" s="126"/>
      <c r="R32" s="134"/>
    </row>
    <row r="33" customFormat="1" ht="48" customHeight="1" spans="1:18">
      <c r="A33" s="108"/>
      <c r="B33" s="102" t="s">
        <v>73</v>
      </c>
      <c r="C33" s="112" t="s">
        <v>74</v>
      </c>
      <c r="D33" s="113"/>
      <c r="E33" s="113"/>
      <c r="F33" s="113"/>
      <c r="G33" s="113"/>
      <c r="H33" s="113"/>
      <c r="I33" s="130"/>
      <c r="J33" s="78">
        <v>2</v>
      </c>
      <c r="K33" s="78">
        <v>2</v>
      </c>
      <c r="L33" s="78">
        <v>2</v>
      </c>
      <c r="M33" s="126"/>
      <c r="N33" s="126"/>
      <c r="O33" s="126"/>
      <c r="P33" s="126"/>
      <c r="Q33" s="126"/>
      <c r="R33" s="134"/>
    </row>
    <row r="34" s="92" customFormat="1" ht="15" customHeight="1" spans="1:18">
      <c r="A34" s="78" t="s">
        <v>75</v>
      </c>
      <c r="B34" s="78"/>
      <c r="C34" s="78"/>
      <c r="D34" s="78"/>
      <c r="E34" s="78"/>
      <c r="F34" s="62">
        <v>8</v>
      </c>
      <c r="G34" s="62">
        <v>144</v>
      </c>
      <c r="H34" s="62">
        <v>72</v>
      </c>
      <c r="I34" s="62">
        <v>72</v>
      </c>
      <c r="J34" s="78">
        <f>SUM(J32:J33)</f>
        <v>4</v>
      </c>
      <c r="K34" s="78">
        <f t="shared" ref="K34:Q34" si="1">SUM(K32:K33)</f>
        <v>2</v>
      </c>
      <c r="L34" s="78">
        <f t="shared" si="1"/>
        <v>2</v>
      </c>
      <c r="M34" s="78">
        <f t="shared" si="1"/>
        <v>0</v>
      </c>
      <c r="N34" s="78">
        <f t="shared" si="1"/>
        <v>0</v>
      </c>
      <c r="O34" s="78">
        <f t="shared" si="1"/>
        <v>0</v>
      </c>
      <c r="P34" s="78">
        <f t="shared" si="1"/>
        <v>0</v>
      </c>
      <c r="Q34" s="78">
        <f t="shared" si="1"/>
        <v>0</v>
      </c>
      <c r="R34" s="134"/>
    </row>
    <row r="35" customFormat="1" ht="15" customHeight="1" spans="1:18">
      <c r="A35" s="62" t="s">
        <v>76</v>
      </c>
      <c r="B35" s="62" t="s">
        <v>77</v>
      </c>
      <c r="C35" s="63">
        <v>30</v>
      </c>
      <c r="D35" s="114" t="s">
        <v>78</v>
      </c>
      <c r="E35" s="64" t="s">
        <v>79</v>
      </c>
      <c r="F35" s="115">
        <v>3</v>
      </c>
      <c r="G35" s="115">
        <v>54</v>
      </c>
      <c r="H35" s="115">
        <v>36</v>
      </c>
      <c r="I35" s="115">
        <v>18</v>
      </c>
      <c r="J35" s="115">
        <v>3</v>
      </c>
      <c r="K35" s="115"/>
      <c r="L35" s="115"/>
      <c r="M35" s="115"/>
      <c r="N35" s="115"/>
      <c r="O35" s="115"/>
      <c r="P35" s="62"/>
      <c r="Q35" s="62"/>
      <c r="R35" s="135" t="s">
        <v>80</v>
      </c>
    </row>
    <row r="36" customFormat="1" ht="15" customHeight="1" spans="1:18">
      <c r="A36" s="62"/>
      <c r="B36" s="62"/>
      <c r="C36" s="63"/>
      <c r="D36" s="114" t="s">
        <v>81</v>
      </c>
      <c r="E36" s="64" t="s">
        <v>82</v>
      </c>
      <c r="F36" s="115">
        <v>3</v>
      </c>
      <c r="G36" s="115">
        <v>54</v>
      </c>
      <c r="H36" s="115">
        <v>36</v>
      </c>
      <c r="I36" s="115">
        <v>18</v>
      </c>
      <c r="J36" s="115">
        <v>3</v>
      </c>
      <c r="K36" s="115"/>
      <c r="L36" s="115"/>
      <c r="M36" s="115"/>
      <c r="N36" s="115"/>
      <c r="O36" s="115"/>
      <c r="P36" s="62"/>
      <c r="Q36" s="62"/>
      <c r="R36" s="135"/>
    </row>
    <row r="37" customFormat="1" ht="15" customHeight="1" spans="1:18">
      <c r="A37" s="62"/>
      <c r="B37" s="62"/>
      <c r="C37" s="63"/>
      <c r="D37" s="114" t="s">
        <v>83</v>
      </c>
      <c r="E37" s="64" t="s">
        <v>84</v>
      </c>
      <c r="F37" s="115">
        <v>3</v>
      </c>
      <c r="G37" s="115">
        <v>54</v>
      </c>
      <c r="H37" s="115">
        <v>36</v>
      </c>
      <c r="I37" s="115">
        <v>18</v>
      </c>
      <c r="J37" s="115"/>
      <c r="K37" s="115">
        <v>3</v>
      </c>
      <c r="L37" s="115"/>
      <c r="M37" s="115"/>
      <c r="N37" s="115"/>
      <c r="O37" s="115"/>
      <c r="P37" s="62"/>
      <c r="Q37" s="62"/>
      <c r="R37" s="135"/>
    </row>
    <row r="38" customFormat="1" ht="15" customHeight="1" spans="1:18">
      <c r="A38" s="62"/>
      <c r="B38" s="62"/>
      <c r="C38" s="63"/>
      <c r="D38" s="114" t="s">
        <v>85</v>
      </c>
      <c r="E38" s="64" t="s">
        <v>86</v>
      </c>
      <c r="F38" s="115">
        <v>3</v>
      </c>
      <c r="G38" s="115">
        <v>54</v>
      </c>
      <c r="H38" s="115">
        <v>54</v>
      </c>
      <c r="I38" s="115">
        <v>0</v>
      </c>
      <c r="J38" s="115"/>
      <c r="K38" s="115"/>
      <c r="L38" s="115">
        <v>3</v>
      </c>
      <c r="M38" s="115"/>
      <c r="N38" s="115"/>
      <c r="O38" s="115"/>
      <c r="P38" s="62"/>
      <c r="Q38" s="62"/>
      <c r="R38" s="135"/>
    </row>
    <row r="39" customFormat="1" ht="15" customHeight="1" spans="1:18">
      <c r="A39" s="62"/>
      <c r="B39" s="62"/>
      <c r="C39" s="63"/>
      <c r="D39" s="114" t="s">
        <v>87</v>
      </c>
      <c r="E39" s="64" t="s">
        <v>88</v>
      </c>
      <c r="F39" s="115">
        <v>3</v>
      </c>
      <c r="G39" s="115">
        <v>54</v>
      </c>
      <c r="H39" s="115">
        <v>36</v>
      </c>
      <c r="I39" s="115">
        <v>18</v>
      </c>
      <c r="J39" s="115"/>
      <c r="K39" s="115"/>
      <c r="L39" s="115">
        <v>3</v>
      </c>
      <c r="M39" s="115"/>
      <c r="N39" s="115"/>
      <c r="O39" s="115"/>
      <c r="P39" s="62"/>
      <c r="Q39" s="62"/>
      <c r="R39" s="135"/>
    </row>
    <row r="40" customFormat="1" ht="15" customHeight="1" spans="1:18">
      <c r="A40" s="62"/>
      <c r="B40" s="62"/>
      <c r="C40" s="63"/>
      <c r="D40" s="114" t="s">
        <v>89</v>
      </c>
      <c r="E40" s="64" t="s">
        <v>90</v>
      </c>
      <c r="F40" s="115">
        <v>3</v>
      </c>
      <c r="G40" s="115">
        <v>54</v>
      </c>
      <c r="H40" s="115">
        <v>36</v>
      </c>
      <c r="I40" s="115">
        <v>18</v>
      </c>
      <c r="J40" s="115"/>
      <c r="K40" s="115"/>
      <c r="L40" s="115"/>
      <c r="M40" s="115">
        <v>3</v>
      </c>
      <c r="N40" s="115"/>
      <c r="O40" s="115"/>
      <c r="P40" s="62"/>
      <c r="Q40" s="62"/>
      <c r="R40" s="135"/>
    </row>
    <row r="41" customFormat="1" ht="15" customHeight="1" spans="1:18">
      <c r="A41" s="62"/>
      <c r="B41" s="62"/>
      <c r="C41" s="63"/>
      <c r="D41" s="114" t="s">
        <v>91</v>
      </c>
      <c r="E41" s="64" t="s">
        <v>92</v>
      </c>
      <c r="F41" s="115">
        <v>3</v>
      </c>
      <c r="G41" s="115">
        <v>54</v>
      </c>
      <c r="H41" s="115">
        <v>36</v>
      </c>
      <c r="I41" s="115">
        <v>18</v>
      </c>
      <c r="J41" s="115"/>
      <c r="K41" s="115"/>
      <c r="L41" s="115"/>
      <c r="M41" s="115"/>
      <c r="N41" s="115">
        <v>3</v>
      </c>
      <c r="O41" s="115"/>
      <c r="P41" s="62"/>
      <c r="Q41" s="62"/>
      <c r="R41" s="135"/>
    </row>
    <row r="42" customFormat="1" ht="15" customHeight="1" spans="1:18">
      <c r="A42" s="62"/>
      <c r="B42" s="62"/>
      <c r="C42" s="63"/>
      <c r="D42" s="116" t="s">
        <v>93</v>
      </c>
      <c r="E42" s="63" t="s">
        <v>94</v>
      </c>
      <c r="F42" s="115">
        <v>3</v>
      </c>
      <c r="G42" s="115">
        <v>54</v>
      </c>
      <c r="H42" s="115">
        <v>36</v>
      </c>
      <c r="I42" s="115">
        <v>18</v>
      </c>
      <c r="J42" s="115"/>
      <c r="K42" s="115"/>
      <c r="L42" s="115"/>
      <c r="M42" s="115"/>
      <c r="N42" s="115">
        <v>3</v>
      </c>
      <c r="O42" s="115"/>
      <c r="P42" s="62"/>
      <c r="Q42" s="62"/>
      <c r="R42" s="135"/>
    </row>
    <row r="43" customFormat="1" ht="15" customHeight="1" spans="1:18">
      <c r="A43" s="62"/>
      <c r="B43" s="62"/>
      <c r="C43" s="63"/>
      <c r="D43" s="116" t="s">
        <v>95</v>
      </c>
      <c r="E43" s="63" t="s">
        <v>96</v>
      </c>
      <c r="F43" s="115">
        <v>3</v>
      </c>
      <c r="G43" s="115">
        <v>54</v>
      </c>
      <c r="H43" s="115">
        <v>36</v>
      </c>
      <c r="I43" s="115">
        <v>18</v>
      </c>
      <c r="J43" s="115"/>
      <c r="K43" s="115"/>
      <c r="L43" s="115"/>
      <c r="M43" s="115"/>
      <c r="N43" s="115"/>
      <c r="O43" s="115">
        <v>3</v>
      </c>
      <c r="P43" s="62"/>
      <c r="Q43" s="62"/>
      <c r="R43" s="135"/>
    </row>
    <row r="44" customFormat="1" ht="15" customHeight="1" spans="1:18">
      <c r="A44" s="62"/>
      <c r="B44" s="62"/>
      <c r="C44" s="63"/>
      <c r="D44" s="109" t="s">
        <v>97</v>
      </c>
      <c r="E44" s="64" t="s">
        <v>98</v>
      </c>
      <c r="F44" s="115">
        <v>3</v>
      </c>
      <c r="G44" s="115">
        <v>54</v>
      </c>
      <c r="H44" s="115">
        <v>54</v>
      </c>
      <c r="I44" s="115">
        <v>0</v>
      </c>
      <c r="J44" s="115"/>
      <c r="K44" s="115"/>
      <c r="L44" s="115"/>
      <c r="M44" s="115"/>
      <c r="N44" s="115"/>
      <c r="O44" s="115">
        <v>3</v>
      </c>
      <c r="P44" s="62"/>
      <c r="Q44" s="62"/>
      <c r="R44" s="135"/>
    </row>
    <row r="45" customFormat="1" ht="15" customHeight="1" spans="1:18">
      <c r="A45" s="62"/>
      <c r="B45" s="62" t="s">
        <v>99</v>
      </c>
      <c r="C45" s="62"/>
      <c r="D45" s="62"/>
      <c r="E45" s="62"/>
      <c r="F45" s="62">
        <f t="shared" ref="F45:K45" si="2">SUM(F35:F44)</f>
        <v>30</v>
      </c>
      <c r="G45" s="62">
        <f t="shared" si="2"/>
        <v>540</v>
      </c>
      <c r="H45" s="62">
        <f t="shared" si="2"/>
        <v>396</v>
      </c>
      <c r="I45" s="62">
        <f t="shared" si="2"/>
        <v>144</v>
      </c>
      <c r="J45" s="62">
        <f t="shared" si="2"/>
        <v>6</v>
      </c>
      <c r="K45" s="62">
        <f t="shared" si="2"/>
        <v>3</v>
      </c>
      <c r="L45" s="62">
        <f t="shared" ref="K45:Q45" si="3">SUM(L35:L44)</f>
        <v>6</v>
      </c>
      <c r="M45" s="62">
        <f t="shared" si="3"/>
        <v>3</v>
      </c>
      <c r="N45" s="62">
        <f t="shared" si="3"/>
        <v>6</v>
      </c>
      <c r="O45" s="62">
        <f t="shared" si="3"/>
        <v>6</v>
      </c>
      <c r="P45" s="62">
        <f t="shared" si="3"/>
        <v>0</v>
      </c>
      <c r="Q45" s="62">
        <f t="shared" si="3"/>
        <v>0</v>
      </c>
      <c r="R45" s="135"/>
    </row>
    <row r="46" customFormat="1" ht="15" customHeight="1" spans="1:18">
      <c r="A46" s="62"/>
      <c r="B46" s="62" t="s">
        <v>100</v>
      </c>
      <c r="C46" s="63">
        <v>25</v>
      </c>
      <c r="D46" s="114" t="s">
        <v>101</v>
      </c>
      <c r="E46" s="64" t="s">
        <v>102</v>
      </c>
      <c r="F46" s="109">
        <v>3</v>
      </c>
      <c r="G46" s="109">
        <v>54</v>
      </c>
      <c r="H46" s="109">
        <v>54</v>
      </c>
      <c r="I46" s="109">
        <v>0</v>
      </c>
      <c r="J46" s="125">
        <v>3</v>
      </c>
      <c r="K46" s="131"/>
      <c r="L46" s="109"/>
      <c r="M46" s="109"/>
      <c r="N46" s="109"/>
      <c r="O46" s="109"/>
      <c r="P46" s="109"/>
      <c r="Q46" s="109"/>
      <c r="R46" s="135"/>
    </row>
    <row r="47" customFormat="1" ht="15" customHeight="1" spans="1:18">
      <c r="A47" s="62"/>
      <c r="B47" s="62"/>
      <c r="C47" s="63"/>
      <c r="D47" s="114" t="s">
        <v>103</v>
      </c>
      <c r="E47" s="64" t="s">
        <v>104</v>
      </c>
      <c r="F47" s="109">
        <v>3</v>
      </c>
      <c r="G47" s="109">
        <v>54</v>
      </c>
      <c r="H47" s="109">
        <v>54</v>
      </c>
      <c r="I47" s="109">
        <v>0</v>
      </c>
      <c r="J47" s="109"/>
      <c r="K47" s="125">
        <v>3</v>
      </c>
      <c r="L47" s="109"/>
      <c r="M47" s="109"/>
      <c r="N47" s="109"/>
      <c r="O47" s="109"/>
      <c r="P47" s="109"/>
      <c r="Q47" s="109"/>
      <c r="R47" s="135"/>
    </row>
    <row r="48" customFormat="1" ht="15" customHeight="1" spans="1:18">
      <c r="A48" s="62"/>
      <c r="B48" s="62"/>
      <c r="C48" s="63"/>
      <c r="D48" s="114" t="s">
        <v>105</v>
      </c>
      <c r="E48" s="64" t="s">
        <v>106</v>
      </c>
      <c r="F48" s="109">
        <v>2</v>
      </c>
      <c r="G48" s="109">
        <v>36</v>
      </c>
      <c r="H48" s="109">
        <v>36</v>
      </c>
      <c r="I48" s="109">
        <v>0</v>
      </c>
      <c r="J48" s="109"/>
      <c r="K48" s="125"/>
      <c r="L48" s="109">
        <v>2</v>
      </c>
      <c r="M48" s="109"/>
      <c r="N48" s="109"/>
      <c r="O48" s="109"/>
      <c r="P48" s="109"/>
      <c r="Q48" s="109"/>
      <c r="R48" s="135"/>
    </row>
    <row r="49" customFormat="1" ht="15" customHeight="1" spans="1:18">
      <c r="A49" s="62"/>
      <c r="B49" s="62"/>
      <c r="C49" s="63"/>
      <c r="D49" s="62" t="s">
        <v>107</v>
      </c>
      <c r="E49" s="64" t="s">
        <v>108</v>
      </c>
      <c r="F49" s="109">
        <v>2</v>
      </c>
      <c r="G49" s="109">
        <v>36</v>
      </c>
      <c r="H49" s="109">
        <v>36</v>
      </c>
      <c r="I49" s="109">
        <v>0</v>
      </c>
      <c r="J49" s="109"/>
      <c r="K49" s="125"/>
      <c r="L49" s="109"/>
      <c r="M49" s="109">
        <v>2</v>
      </c>
      <c r="N49" s="109"/>
      <c r="O49" s="109"/>
      <c r="P49" s="109"/>
      <c r="Q49" s="109"/>
      <c r="R49" s="135"/>
    </row>
    <row r="50" customFormat="1" ht="15" customHeight="1" spans="1:18">
      <c r="A50" s="62"/>
      <c r="B50" s="62"/>
      <c r="C50" s="63"/>
      <c r="D50" s="64" t="s">
        <v>109</v>
      </c>
      <c r="E50" s="64" t="s">
        <v>110</v>
      </c>
      <c r="F50" s="109">
        <v>3</v>
      </c>
      <c r="G50" s="109">
        <v>54</v>
      </c>
      <c r="H50" s="109">
        <v>54</v>
      </c>
      <c r="I50" s="109">
        <v>0</v>
      </c>
      <c r="J50" s="109"/>
      <c r="K50" s="125"/>
      <c r="L50" s="109"/>
      <c r="M50" s="109">
        <v>3</v>
      </c>
      <c r="N50" s="109"/>
      <c r="O50" s="109"/>
      <c r="P50" s="109"/>
      <c r="Q50" s="109"/>
      <c r="R50" s="135"/>
    </row>
    <row r="51" customFormat="1" ht="15" customHeight="1" spans="1:18">
      <c r="A51" s="62"/>
      <c r="B51" s="62"/>
      <c r="C51" s="63"/>
      <c r="D51" s="64" t="s">
        <v>111</v>
      </c>
      <c r="E51" s="64" t="s">
        <v>112</v>
      </c>
      <c r="F51" s="109">
        <v>3</v>
      </c>
      <c r="G51" s="109">
        <v>54</v>
      </c>
      <c r="H51" s="109">
        <v>54</v>
      </c>
      <c r="I51" s="109">
        <v>0</v>
      </c>
      <c r="J51" s="109"/>
      <c r="K51" s="125"/>
      <c r="L51" s="109"/>
      <c r="M51" s="109"/>
      <c r="N51" s="109">
        <v>3</v>
      </c>
      <c r="O51" s="109"/>
      <c r="P51" s="109"/>
      <c r="Q51" s="109"/>
      <c r="R51" s="135"/>
    </row>
    <row r="52" customFormat="1" ht="15" customHeight="1" spans="1:18">
      <c r="A52" s="62"/>
      <c r="B52" s="62"/>
      <c r="C52" s="63"/>
      <c r="D52" s="117" t="s">
        <v>113</v>
      </c>
      <c r="E52" s="64" t="s">
        <v>114</v>
      </c>
      <c r="F52" s="109">
        <v>3</v>
      </c>
      <c r="G52" s="109">
        <v>54</v>
      </c>
      <c r="H52" s="109">
        <v>54</v>
      </c>
      <c r="I52" s="109">
        <v>0</v>
      </c>
      <c r="J52" s="109"/>
      <c r="K52" s="125"/>
      <c r="L52" s="109"/>
      <c r="M52" s="109"/>
      <c r="N52" s="109">
        <v>3</v>
      </c>
      <c r="O52" s="109"/>
      <c r="P52" s="115"/>
      <c r="Q52" s="115"/>
      <c r="R52" s="135"/>
    </row>
    <row r="53" customFormat="1" ht="15" customHeight="1" spans="1:18">
      <c r="A53" s="62"/>
      <c r="B53" s="62"/>
      <c r="C53" s="63"/>
      <c r="D53" s="116" t="s">
        <v>115</v>
      </c>
      <c r="E53" s="64" t="s">
        <v>116</v>
      </c>
      <c r="F53" s="115">
        <v>3</v>
      </c>
      <c r="G53" s="115">
        <v>54</v>
      </c>
      <c r="H53" s="115">
        <v>18</v>
      </c>
      <c r="I53" s="115">
        <v>36</v>
      </c>
      <c r="J53" s="109"/>
      <c r="K53" s="125"/>
      <c r="L53" s="109"/>
      <c r="M53" s="109"/>
      <c r="N53" s="109"/>
      <c r="O53" s="109">
        <v>3</v>
      </c>
      <c r="P53" s="115"/>
      <c r="Q53" s="115"/>
      <c r="R53" s="135"/>
    </row>
    <row r="54" customFormat="1" ht="15" customHeight="1" spans="1:18">
      <c r="A54" s="62"/>
      <c r="B54" s="62"/>
      <c r="C54" s="63"/>
      <c r="D54" s="114" t="s">
        <v>117</v>
      </c>
      <c r="E54" s="64" t="s">
        <v>118</v>
      </c>
      <c r="F54" s="115">
        <v>3</v>
      </c>
      <c r="G54" s="115">
        <v>54</v>
      </c>
      <c r="H54" s="115">
        <v>36</v>
      </c>
      <c r="I54" s="115">
        <v>18</v>
      </c>
      <c r="J54" s="115"/>
      <c r="K54" s="125"/>
      <c r="L54" s="115"/>
      <c r="M54" s="115"/>
      <c r="N54" s="115"/>
      <c r="O54" s="115">
        <v>3</v>
      </c>
      <c r="P54" s="115"/>
      <c r="Q54" s="115"/>
      <c r="R54" s="135"/>
    </row>
    <row r="55" customFormat="1" ht="15" customHeight="1" spans="1:18">
      <c r="A55" s="62"/>
      <c r="B55" s="62" t="s">
        <v>119</v>
      </c>
      <c r="C55" s="62"/>
      <c r="D55" s="62"/>
      <c r="E55" s="62"/>
      <c r="F55" s="62">
        <f>SUM(F46:F54)</f>
        <v>25</v>
      </c>
      <c r="G55" s="62">
        <f>SUM(G46:G54)</f>
        <v>450</v>
      </c>
      <c r="H55" s="62">
        <f>SUM(H46:H54)</f>
        <v>396</v>
      </c>
      <c r="I55" s="62">
        <f>SUM(I46:I54)</f>
        <v>54</v>
      </c>
      <c r="J55" s="62">
        <f>SUM(J46:J54)</f>
        <v>3</v>
      </c>
      <c r="K55" s="62">
        <f t="shared" ref="K55:Q55" si="4">SUM(K46:K54)</f>
        <v>3</v>
      </c>
      <c r="L55" s="62">
        <f t="shared" si="4"/>
        <v>2</v>
      </c>
      <c r="M55" s="62">
        <f t="shared" si="4"/>
        <v>5</v>
      </c>
      <c r="N55" s="62">
        <f t="shared" si="4"/>
        <v>6</v>
      </c>
      <c r="O55" s="62">
        <f t="shared" si="4"/>
        <v>6</v>
      </c>
      <c r="P55" s="62">
        <f t="shared" si="4"/>
        <v>0</v>
      </c>
      <c r="Q55" s="62">
        <f t="shared" si="4"/>
        <v>0</v>
      </c>
      <c r="R55" s="135"/>
    </row>
    <row r="56" customFormat="1" ht="15" customHeight="1" spans="1:18">
      <c r="A56" s="62"/>
      <c r="B56" s="118" t="s">
        <v>120</v>
      </c>
      <c r="C56" s="118">
        <v>3</v>
      </c>
      <c r="D56" s="109" t="s">
        <v>120</v>
      </c>
      <c r="E56" s="119" t="s">
        <v>121</v>
      </c>
      <c r="F56" s="109">
        <v>3</v>
      </c>
      <c r="G56" s="109">
        <v>60</v>
      </c>
      <c r="H56" s="109">
        <v>0</v>
      </c>
      <c r="I56" s="109">
        <v>60</v>
      </c>
      <c r="J56" s="109"/>
      <c r="K56" s="109"/>
      <c r="L56" s="109"/>
      <c r="M56" s="109"/>
      <c r="N56" s="109"/>
      <c r="O56" s="109"/>
      <c r="P56" s="109">
        <v>3</v>
      </c>
      <c r="Q56" s="109"/>
      <c r="R56" s="135"/>
    </row>
    <row r="57" customFormat="1" ht="38" customHeight="1" spans="1:18">
      <c r="A57" s="62"/>
      <c r="B57" s="120" t="s">
        <v>122</v>
      </c>
      <c r="C57" s="118">
        <v>2</v>
      </c>
      <c r="D57" s="114" t="s">
        <v>122</v>
      </c>
      <c r="E57" s="119" t="s">
        <v>123</v>
      </c>
      <c r="F57" s="109">
        <v>2</v>
      </c>
      <c r="G57" s="109">
        <v>36</v>
      </c>
      <c r="H57" s="109">
        <v>18</v>
      </c>
      <c r="I57" s="109">
        <v>18</v>
      </c>
      <c r="J57" s="109"/>
      <c r="K57" s="109"/>
      <c r="L57" s="109"/>
      <c r="M57" s="109"/>
      <c r="N57" s="109"/>
      <c r="O57" s="116">
        <v>2</v>
      </c>
      <c r="P57" s="116">
        <v>0</v>
      </c>
      <c r="Q57" s="109"/>
      <c r="R57" s="135"/>
    </row>
    <row r="58" customFormat="1" ht="25.5" customHeight="1" spans="1:18">
      <c r="A58" s="62"/>
      <c r="B58" s="62" t="s">
        <v>124</v>
      </c>
      <c r="C58" s="62">
        <v>4</v>
      </c>
      <c r="D58" s="109" t="s">
        <v>125</v>
      </c>
      <c r="E58" s="119" t="s">
        <v>126</v>
      </c>
      <c r="F58" s="109">
        <v>4</v>
      </c>
      <c r="G58" s="109">
        <v>80</v>
      </c>
      <c r="H58" s="109">
        <v>0</v>
      </c>
      <c r="I58" s="109">
        <v>80</v>
      </c>
      <c r="J58" s="109"/>
      <c r="K58" s="109"/>
      <c r="L58" s="109"/>
      <c r="M58" s="109"/>
      <c r="N58" s="109"/>
      <c r="O58" s="114"/>
      <c r="P58" s="114">
        <v>4</v>
      </c>
      <c r="Q58" s="109"/>
      <c r="R58" s="135"/>
    </row>
    <row r="59" customFormat="1" ht="15" customHeight="1" spans="1:18">
      <c r="A59" s="62" t="s">
        <v>127</v>
      </c>
      <c r="B59" s="62"/>
      <c r="C59" s="62"/>
      <c r="D59" s="62"/>
      <c r="E59" s="62"/>
      <c r="F59" s="62">
        <f>F45+F55+F56+F57+F58</f>
        <v>64</v>
      </c>
      <c r="G59" s="62">
        <f>G45+G55+G56+G57+G58</f>
        <v>1166</v>
      </c>
      <c r="H59" s="62">
        <f>H45+H55+H56+H57+H58</f>
        <v>810</v>
      </c>
      <c r="I59" s="62">
        <f>I45+I55+I56+I57+I58</f>
        <v>356</v>
      </c>
      <c r="J59" s="62">
        <f>J45+J55+J56+J57+J58</f>
        <v>9</v>
      </c>
      <c r="K59" s="62">
        <f t="shared" ref="K59:Q59" si="5">K45+K55+K56+K57+K58</f>
        <v>6</v>
      </c>
      <c r="L59" s="62">
        <f t="shared" si="5"/>
        <v>8</v>
      </c>
      <c r="M59" s="62">
        <f t="shared" si="5"/>
        <v>8</v>
      </c>
      <c r="N59" s="62">
        <f t="shared" si="5"/>
        <v>12</v>
      </c>
      <c r="O59" s="62">
        <f t="shared" si="5"/>
        <v>14</v>
      </c>
      <c r="P59" s="62">
        <f t="shared" si="5"/>
        <v>7</v>
      </c>
      <c r="Q59" s="62">
        <f t="shared" si="5"/>
        <v>0</v>
      </c>
      <c r="R59" s="135"/>
    </row>
    <row r="60" customFormat="1" ht="15" customHeight="1" spans="1:18">
      <c r="A60" s="62" t="s">
        <v>128</v>
      </c>
      <c r="B60" s="62" t="s">
        <v>129</v>
      </c>
      <c r="C60" s="62">
        <v>4</v>
      </c>
      <c r="D60" s="62" t="s">
        <v>130</v>
      </c>
      <c r="E60" s="62" t="s">
        <v>131</v>
      </c>
      <c r="F60" s="62">
        <v>2</v>
      </c>
      <c r="G60" s="62">
        <v>36</v>
      </c>
      <c r="H60" s="62">
        <v>36</v>
      </c>
      <c r="I60" s="62">
        <v>0</v>
      </c>
      <c r="J60" s="62">
        <v>2</v>
      </c>
      <c r="K60" s="62"/>
      <c r="L60" s="62"/>
      <c r="M60" s="62"/>
      <c r="N60" s="62"/>
      <c r="O60" s="62"/>
      <c r="P60" s="62"/>
      <c r="Q60" s="62"/>
      <c r="R60" s="135"/>
    </row>
    <row r="61" customFormat="1" ht="15" customHeight="1" spans="1:18">
      <c r="A61" s="62"/>
      <c r="B61" s="62"/>
      <c r="C61" s="62"/>
      <c r="D61" s="62" t="s">
        <v>132</v>
      </c>
      <c r="E61" s="62" t="s">
        <v>133</v>
      </c>
      <c r="F61" s="62">
        <v>2</v>
      </c>
      <c r="G61" s="62">
        <v>36</v>
      </c>
      <c r="H61" s="62">
        <v>18</v>
      </c>
      <c r="I61" s="62">
        <v>18</v>
      </c>
      <c r="J61" s="62"/>
      <c r="K61" s="62">
        <v>2</v>
      </c>
      <c r="L61" s="62"/>
      <c r="M61" s="62"/>
      <c r="N61" s="62"/>
      <c r="O61" s="62"/>
      <c r="P61" s="62"/>
      <c r="Q61" s="62"/>
      <c r="R61" s="135"/>
    </row>
    <row r="62" customFormat="1" ht="15" customHeight="1" spans="1:18">
      <c r="A62" s="62"/>
      <c r="B62" s="62" t="s">
        <v>134</v>
      </c>
      <c r="C62" s="62"/>
      <c r="D62" s="62"/>
      <c r="E62" s="62"/>
      <c r="F62" s="62">
        <f>SUM(F60:F61)</f>
        <v>4</v>
      </c>
      <c r="G62" s="62">
        <f>SUM(G60:G61)</f>
        <v>72</v>
      </c>
      <c r="H62" s="62">
        <f t="shared" ref="H62:Q62" si="6">SUM(H60:H61)</f>
        <v>54</v>
      </c>
      <c r="I62" s="62">
        <f t="shared" si="6"/>
        <v>18</v>
      </c>
      <c r="J62" s="62">
        <f t="shared" si="6"/>
        <v>2</v>
      </c>
      <c r="K62" s="62">
        <f t="shared" si="6"/>
        <v>2</v>
      </c>
      <c r="L62" s="62">
        <f t="shared" si="6"/>
        <v>0</v>
      </c>
      <c r="M62" s="62">
        <f t="shared" si="6"/>
        <v>0</v>
      </c>
      <c r="N62" s="62">
        <f t="shared" si="6"/>
        <v>0</v>
      </c>
      <c r="O62" s="62">
        <f t="shared" si="6"/>
        <v>0</v>
      </c>
      <c r="P62" s="62">
        <f t="shared" si="6"/>
        <v>0</v>
      </c>
      <c r="Q62" s="62">
        <f t="shared" si="6"/>
        <v>0</v>
      </c>
      <c r="R62" s="135"/>
    </row>
    <row r="63" customFormat="1" ht="15" customHeight="1" spans="1:18">
      <c r="A63" s="62"/>
      <c r="B63" s="121" t="s">
        <v>135</v>
      </c>
      <c r="C63" s="122">
        <v>31</v>
      </c>
      <c r="D63" s="109" t="s">
        <v>136</v>
      </c>
      <c r="E63" s="64" t="s">
        <v>137</v>
      </c>
      <c r="F63" s="115">
        <v>3</v>
      </c>
      <c r="G63" s="115">
        <v>54</v>
      </c>
      <c r="H63" s="115">
        <v>54</v>
      </c>
      <c r="I63" s="115">
        <v>0</v>
      </c>
      <c r="J63" s="116">
        <v>3</v>
      </c>
      <c r="K63" s="116"/>
      <c r="L63" s="116"/>
      <c r="M63" s="116"/>
      <c r="N63" s="116"/>
      <c r="O63" s="116"/>
      <c r="P63" s="116"/>
      <c r="Q63" s="115"/>
      <c r="R63" s="135"/>
    </row>
    <row r="64" customFormat="1" ht="15" customHeight="1" spans="1:18">
      <c r="A64" s="62"/>
      <c r="B64" s="123"/>
      <c r="C64" s="124"/>
      <c r="D64" s="109" t="s">
        <v>138</v>
      </c>
      <c r="E64" s="64" t="s">
        <v>139</v>
      </c>
      <c r="F64" s="125">
        <v>3</v>
      </c>
      <c r="G64" s="115">
        <v>54</v>
      </c>
      <c r="H64" s="115">
        <v>54</v>
      </c>
      <c r="I64" s="115">
        <v>0</v>
      </c>
      <c r="K64" s="132">
        <v>3</v>
      </c>
      <c r="L64" s="132"/>
      <c r="M64" s="132"/>
      <c r="O64" s="132"/>
      <c r="P64" s="132"/>
      <c r="Q64" s="125"/>
      <c r="R64" s="135"/>
    </row>
    <row r="65" customFormat="1" ht="15" customHeight="1" spans="1:18">
      <c r="A65" s="62"/>
      <c r="B65" s="123"/>
      <c r="C65" s="124"/>
      <c r="D65" s="109" t="s">
        <v>140</v>
      </c>
      <c r="E65" s="64" t="s">
        <v>141</v>
      </c>
      <c r="F65" s="125">
        <v>3</v>
      </c>
      <c r="G65" s="115">
        <v>54</v>
      </c>
      <c r="H65" s="115">
        <v>54</v>
      </c>
      <c r="I65" s="115">
        <v>0</v>
      </c>
      <c r="J65" s="132"/>
      <c r="K65" s="132">
        <v>3</v>
      </c>
      <c r="L65" s="132"/>
      <c r="M65" s="132"/>
      <c r="N65" s="116"/>
      <c r="O65" s="132"/>
      <c r="P65" s="132"/>
      <c r="Q65" s="125"/>
      <c r="R65" s="135"/>
    </row>
    <row r="66" customFormat="1" ht="15" customHeight="1" spans="1:18">
      <c r="A66" s="62"/>
      <c r="B66" s="123"/>
      <c r="C66" s="124"/>
      <c r="D66" s="109" t="s">
        <v>142</v>
      </c>
      <c r="E66" s="64" t="s">
        <v>143</v>
      </c>
      <c r="F66" s="115">
        <v>3</v>
      </c>
      <c r="G66" s="115">
        <v>54</v>
      </c>
      <c r="H66" s="115">
        <v>54</v>
      </c>
      <c r="I66" s="115">
        <v>0</v>
      </c>
      <c r="J66" s="116"/>
      <c r="K66" s="116">
        <v>3</v>
      </c>
      <c r="L66" s="116"/>
      <c r="M66" s="116"/>
      <c r="N66" s="116"/>
      <c r="O66" s="116"/>
      <c r="P66" s="116"/>
      <c r="Q66" s="115"/>
      <c r="R66" s="135"/>
    </row>
    <row r="67" customFormat="1" ht="15" customHeight="1" spans="1:18">
      <c r="A67" s="62"/>
      <c r="B67" s="123"/>
      <c r="C67" s="124"/>
      <c r="D67" s="109" t="s">
        <v>144</v>
      </c>
      <c r="E67" s="64" t="s">
        <v>145</v>
      </c>
      <c r="F67" s="115">
        <v>3</v>
      </c>
      <c r="G67" s="115">
        <v>54</v>
      </c>
      <c r="H67" s="115">
        <v>36</v>
      </c>
      <c r="I67" s="115">
        <v>18</v>
      </c>
      <c r="J67" s="116"/>
      <c r="K67" s="116"/>
      <c r="L67" s="116">
        <v>3</v>
      </c>
      <c r="M67" s="116"/>
      <c r="N67" s="116"/>
      <c r="O67" s="116"/>
      <c r="P67" s="116"/>
      <c r="Q67" s="115"/>
      <c r="R67" s="135"/>
    </row>
    <row r="68" customFormat="1" ht="15" customHeight="1" spans="1:18">
      <c r="A68" s="62"/>
      <c r="B68" s="123"/>
      <c r="C68" s="124"/>
      <c r="D68" s="109" t="s">
        <v>146</v>
      </c>
      <c r="E68" s="64" t="s">
        <v>147</v>
      </c>
      <c r="F68" s="115">
        <v>3</v>
      </c>
      <c r="G68" s="115">
        <v>54</v>
      </c>
      <c r="H68" s="115">
        <v>18</v>
      </c>
      <c r="I68" s="115">
        <v>36</v>
      </c>
      <c r="J68" s="116"/>
      <c r="K68" s="116"/>
      <c r="L68" s="116">
        <v>3</v>
      </c>
      <c r="M68" s="116"/>
      <c r="N68" s="116"/>
      <c r="O68" s="116"/>
      <c r="P68" s="116"/>
      <c r="Q68" s="115"/>
      <c r="R68" s="135"/>
    </row>
    <row r="69" customFormat="1" ht="15" customHeight="1" spans="1:18">
      <c r="A69" s="62"/>
      <c r="B69" s="123"/>
      <c r="C69" s="124"/>
      <c r="D69" s="109" t="s">
        <v>148</v>
      </c>
      <c r="E69" s="64" t="s">
        <v>149</v>
      </c>
      <c r="F69" s="115">
        <v>3</v>
      </c>
      <c r="G69" s="115">
        <v>54</v>
      </c>
      <c r="H69" s="115">
        <v>36</v>
      </c>
      <c r="I69" s="115">
        <v>18</v>
      </c>
      <c r="J69" s="116"/>
      <c r="K69" s="116"/>
      <c r="L69" s="116"/>
      <c r="M69" s="116">
        <v>3</v>
      </c>
      <c r="N69" s="116"/>
      <c r="O69" s="116"/>
      <c r="P69" s="116"/>
      <c r="Q69" s="115"/>
      <c r="R69" s="135"/>
    </row>
    <row r="70" customFormat="1" ht="15" customHeight="1" spans="1:18">
      <c r="A70" s="62"/>
      <c r="B70" s="123"/>
      <c r="C70" s="124"/>
      <c r="D70" s="109" t="s">
        <v>150</v>
      </c>
      <c r="E70" s="64" t="s">
        <v>151</v>
      </c>
      <c r="F70" s="115">
        <v>3</v>
      </c>
      <c r="G70" s="115">
        <v>54</v>
      </c>
      <c r="H70" s="115">
        <v>54</v>
      </c>
      <c r="I70" s="115">
        <v>0</v>
      </c>
      <c r="J70" s="116"/>
      <c r="K70" s="116"/>
      <c r="L70" s="116"/>
      <c r="M70" s="116">
        <v>3</v>
      </c>
      <c r="N70" s="116"/>
      <c r="O70" s="116"/>
      <c r="P70" s="116"/>
      <c r="Q70" s="115"/>
      <c r="R70" s="135"/>
    </row>
    <row r="71" customFormat="1" ht="15" customHeight="1" spans="1:18">
      <c r="A71" s="62"/>
      <c r="B71" s="123"/>
      <c r="C71" s="124"/>
      <c r="D71" s="109" t="s">
        <v>152</v>
      </c>
      <c r="E71" s="64" t="s">
        <v>153</v>
      </c>
      <c r="F71" s="115">
        <v>3</v>
      </c>
      <c r="G71" s="115">
        <v>54</v>
      </c>
      <c r="H71" s="115">
        <v>36</v>
      </c>
      <c r="I71" s="115">
        <v>18</v>
      </c>
      <c r="J71" s="116"/>
      <c r="K71" s="116"/>
      <c r="L71" s="116"/>
      <c r="M71" s="116">
        <v>3</v>
      </c>
      <c r="N71" s="116"/>
      <c r="O71" s="116"/>
      <c r="P71" s="116"/>
      <c r="Q71" s="115"/>
      <c r="R71" s="135"/>
    </row>
    <row r="72" customFormat="1" ht="15" customHeight="1" spans="1:18">
      <c r="A72" s="62"/>
      <c r="B72" s="123"/>
      <c r="C72" s="124"/>
      <c r="D72" s="109" t="s">
        <v>154</v>
      </c>
      <c r="E72" s="64" t="s">
        <v>155</v>
      </c>
      <c r="F72" s="115">
        <v>3</v>
      </c>
      <c r="G72" s="115">
        <v>54</v>
      </c>
      <c r="H72" s="115">
        <v>18</v>
      </c>
      <c r="I72" s="115">
        <v>36</v>
      </c>
      <c r="J72" s="116"/>
      <c r="K72" s="116"/>
      <c r="L72" s="116"/>
      <c r="M72" s="116">
        <v>3</v>
      </c>
      <c r="N72" s="116"/>
      <c r="O72" s="116"/>
      <c r="P72" s="116"/>
      <c r="Q72" s="115"/>
      <c r="R72" s="135"/>
    </row>
    <row r="73" customFormat="1" ht="15" customHeight="1" spans="1:18">
      <c r="A73" s="62"/>
      <c r="B73" s="123"/>
      <c r="C73" s="124"/>
      <c r="D73" s="109" t="s">
        <v>156</v>
      </c>
      <c r="E73" s="64" t="s">
        <v>157</v>
      </c>
      <c r="F73" s="115">
        <v>3</v>
      </c>
      <c r="G73" s="115">
        <v>54</v>
      </c>
      <c r="H73" s="115">
        <v>54</v>
      </c>
      <c r="I73" s="115">
        <v>0</v>
      </c>
      <c r="J73" s="116"/>
      <c r="K73" s="116"/>
      <c r="L73" s="116"/>
      <c r="M73" s="116"/>
      <c r="N73" s="116">
        <v>3</v>
      </c>
      <c r="O73" s="116"/>
      <c r="P73" s="116"/>
      <c r="Q73" s="115"/>
      <c r="R73" s="135"/>
    </row>
    <row r="74" customFormat="1" ht="15" customHeight="1" spans="1:18">
      <c r="A74" s="62"/>
      <c r="B74" s="123"/>
      <c r="C74" s="124"/>
      <c r="D74" s="114" t="s">
        <v>158</v>
      </c>
      <c r="E74" s="64" t="s">
        <v>159</v>
      </c>
      <c r="F74" s="115">
        <v>3</v>
      </c>
      <c r="G74" s="115">
        <v>54</v>
      </c>
      <c r="H74" s="115">
        <v>18</v>
      </c>
      <c r="I74" s="115">
        <v>36</v>
      </c>
      <c r="J74" s="116"/>
      <c r="K74" s="116"/>
      <c r="L74" s="116"/>
      <c r="M74" s="116"/>
      <c r="N74" s="116">
        <v>3</v>
      </c>
      <c r="O74" s="116"/>
      <c r="P74" s="116"/>
      <c r="Q74" s="115"/>
      <c r="R74" s="135"/>
    </row>
    <row r="75" customFormat="1" ht="15" customHeight="1" spans="1:18">
      <c r="A75" s="62"/>
      <c r="B75" s="123"/>
      <c r="C75" s="124"/>
      <c r="D75" s="114" t="s">
        <v>160</v>
      </c>
      <c r="E75" s="64" t="s">
        <v>161</v>
      </c>
      <c r="F75" s="115">
        <v>3</v>
      </c>
      <c r="G75" s="115">
        <v>53</v>
      </c>
      <c r="H75" s="115">
        <v>36</v>
      </c>
      <c r="I75" s="115">
        <v>18</v>
      </c>
      <c r="J75" s="116"/>
      <c r="K75" s="116"/>
      <c r="L75" s="116"/>
      <c r="M75" s="116"/>
      <c r="N75" s="116">
        <v>3</v>
      </c>
      <c r="O75" s="116"/>
      <c r="P75" s="116"/>
      <c r="Q75" s="115"/>
      <c r="R75" s="135"/>
    </row>
    <row r="76" customFormat="1" ht="15" customHeight="1" spans="1:18">
      <c r="A76" s="62"/>
      <c r="B76" s="123"/>
      <c r="C76" s="124"/>
      <c r="D76" s="114" t="s">
        <v>162</v>
      </c>
      <c r="E76" s="64" t="s">
        <v>163</v>
      </c>
      <c r="F76" s="115">
        <v>3</v>
      </c>
      <c r="G76" s="115">
        <v>54</v>
      </c>
      <c r="H76" s="115">
        <v>36</v>
      </c>
      <c r="I76" s="115">
        <v>18</v>
      </c>
      <c r="J76" s="116"/>
      <c r="K76" s="116"/>
      <c r="L76" s="116"/>
      <c r="M76" s="116"/>
      <c r="N76" s="116"/>
      <c r="O76" s="116">
        <v>3</v>
      </c>
      <c r="P76" s="116"/>
      <c r="Q76" s="115"/>
      <c r="R76" s="135"/>
    </row>
    <row r="77" customFormat="1" ht="15" customHeight="1" spans="1:18">
      <c r="A77" s="62"/>
      <c r="B77" s="123"/>
      <c r="C77" s="124"/>
      <c r="D77" s="114" t="s">
        <v>164</v>
      </c>
      <c r="E77" s="64" t="s">
        <v>165</v>
      </c>
      <c r="F77" s="115">
        <v>2</v>
      </c>
      <c r="G77" s="115">
        <v>36</v>
      </c>
      <c r="H77" s="115">
        <v>36</v>
      </c>
      <c r="I77" s="115">
        <v>0</v>
      </c>
      <c r="J77" s="116"/>
      <c r="K77" s="116"/>
      <c r="L77" s="116"/>
      <c r="M77" s="116"/>
      <c r="N77" s="116"/>
      <c r="O77" s="116">
        <v>2</v>
      </c>
      <c r="P77" s="116"/>
      <c r="Q77" s="115"/>
      <c r="R77" s="135"/>
    </row>
    <row r="78" customFormat="1" ht="15" customHeight="1" spans="1:18">
      <c r="A78" s="62"/>
      <c r="B78" s="123"/>
      <c r="C78" s="124"/>
      <c r="D78" s="109" t="s">
        <v>166</v>
      </c>
      <c r="E78" s="64" t="s">
        <v>167</v>
      </c>
      <c r="F78" s="115">
        <v>2</v>
      </c>
      <c r="G78" s="115">
        <v>36</v>
      </c>
      <c r="H78" s="115">
        <v>36</v>
      </c>
      <c r="I78" s="115">
        <v>0</v>
      </c>
      <c r="J78" s="116"/>
      <c r="K78" s="116"/>
      <c r="L78" s="116"/>
      <c r="M78" s="116"/>
      <c r="N78" s="116"/>
      <c r="O78" s="116">
        <v>2</v>
      </c>
      <c r="P78" s="116"/>
      <c r="Q78" s="115"/>
      <c r="R78" s="135"/>
    </row>
    <row r="79" customFormat="1" ht="15" customHeight="1" spans="1:21">
      <c r="A79" s="62"/>
      <c r="B79" s="123"/>
      <c r="C79" s="124"/>
      <c r="D79" s="114" t="s">
        <v>168</v>
      </c>
      <c r="E79" s="64" t="s">
        <v>169</v>
      </c>
      <c r="F79" s="115">
        <v>3</v>
      </c>
      <c r="G79" s="115">
        <v>54</v>
      </c>
      <c r="H79" s="115">
        <v>36</v>
      </c>
      <c r="I79" s="115">
        <v>18</v>
      </c>
      <c r="J79" s="116"/>
      <c r="K79" s="116"/>
      <c r="L79" s="116"/>
      <c r="M79" s="116"/>
      <c r="N79" s="116"/>
      <c r="O79" s="116">
        <v>3</v>
      </c>
      <c r="P79" s="116"/>
      <c r="Q79" s="115"/>
      <c r="R79" s="135"/>
      <c r="U79" s="138"/>
    </row>
    <row r="80" customFormat="1" ht="15" customHeight="1" spans="1:18">
      <c r="A80" s="62"/>
      <c r="B80" s="123"/>
      <c r="C80" s="124"/>
      <c r="D80" s="114" t="s">
        <v>170</v>
      </c>
      <c r="E80" s="64" t="s">
        <v>171</v>
      </c>
      <c r="F80" s="115">
        <v>3</v>
      </c>
      <c r="G80" s="115">
        <v>54</v>
      </c>
      <c r="H80" s="115">
        <v>27</v>
      </c>
      <c r="I80" s="115">
        <v>27</v>
      </c>
      <c r="J80" s="116"/>
      <c r="K80" s="116"/>
      <c r="L80" s="116"/>
      <c r="M80" s="116"/>
      <c r="N80" s="116"/>
      <c r="O80" s="116">
        <v>3</v>
      </c>
      <c r="P80" s="116"/>
      <c r="Q80" s="115"/>
      <c r="R80" s="135"/>
    </row>
    <row r="81" customFormat="1" ht="15" customHeight="1" spans="1:19">
      <c r="A81" s="62"/>
      <c r="B81" s="62" t="s">
        <v>172</v>
      </c>
      <c r="C81" s="62"/>
      <c r="D81" s="62"/>
      <c r="E81" s="62"/>
      <c r="F81" s="125">
        <f>SUM(F63:F80)</f>
        <v>52</v>
      </c>
      <c r="G81" s="125">
        <f t="shared" ref="G81:Q81" si="7">SUM(G63:G80)</f>
        <v>935</v>
      </c>
      <c r="H81" s="125">
        <f t="shared" si="7"/>
        <v>693</v>
      </c>
      <c r="I81" s="125">
        <f t="shared" si="7"/>
        <v>243</v>
      </c>
      <c r="J81" s="125">
        <f t="shared" si="7"/>
        <v>3</v>
      </c>
      <c r="K81" s="125">
        <f t="shared" si="7"/>
        <v>9</v>
      </c>
      <c r="L81" s="125">
        <f t="shared" si="7"/>
        <v>6</v>
      </c>
      <c r="M81" s="125">
        <f t="shared" si="7"/>
        <v>12</v>
      </c>
      <c r="N81" s="125">
        <f t="shared" si="7"/>
        <v>9</v>
      </c>
      <c r="O81" s="125">
        <f t="shared" si="7"/>
        <v>13</v>
      </c>
      <c r="P81" s="125">
        <f t="shared" si="7"/>
        <v>0</v>
      </c>
      <c r="Q81" s="125">
        <f t="shared" si="7"/>
        <v>0</v>
      </c>
      <c r="R81" s="135"/>
      <c r="S81" s="138"/>
    </row>
    <row r="82" customFormat="1" ht="15" customHeight="1" spans="1:20">
      <c r="A82" s="62" t="s">
        <v>173</v>
      </c>
      <c r="B82" s="62"/>
      <c r="C82" s="62"/>
      <c r="D82" s="62"/>
      <c r="E82" s="62"/>
      <c r="F82" s="62">
        <f>F62+F81</f>
        <v>56</v>
      </c>
      <c r="G82" s="62">
        <f t="shared" ref="G82:Q82" si="8">G62+G81</f>
        <v>1007</v>
      </c>
      <c r="H82" s="62">
        <f t="shared" si="8"/>
        <v>747</v>
      </c>
      <c r="I82" s="62">
        <f t="shared" si="8"/>
        <v>261</v>
      </c>
      <c r="J82" s="62">
        <f t="shared" si="8"/>
        <v>5</v>
      </c>
      <c r="K82" s="62">
        <f t="shared" si="8"/>
        <v>11</v>
      </c>
      <c r="L82" s="62">
        <f t="shared" si="8"/>
        <v>6</v>
      </c>
      <c r="M82" s="62">
        <f t="shared" si="8"/>
        <v>12</v>
      </c>
      <c r="N82" s="62">
        <f t="shared" si="8"/>
        <v>9</v>
      </c>
      <c r="O82" s="62">
        <f t="shared" si="8"/>
        <v>13</v>
      </c>
      <c r="P82" s="62">
        <f t="shared" si="8"/>
        <v>0</v>
      </c>
      <c r="Q82" s="62">
        <f t="shared" si="8"/>
        <v>0</v>
      </c>
      <c r="R82" s="135"/>
      <c r="T82" s="138"/>
    </row>
    <row r="83" ht="67" customHeight="1" spans="1:17">
      <c r="A83" s="136" t="s">
        <v>174</v>
      </c>
      <c r="B83" s="137"/>
      <c r="C83" s="137"/>
      <c r="D83" s="137"/>
      <c r="E83" s="137"/>
      <c r="F83" s="137"/>
      <c r="G83" s="137"/>
      <c r="H83" s="137"/>
      <c r="I83" s="137"/>
      <c r="J83" s="137"/>
      <c r="K83" s="137"/>
      <c r="L83" s="137"/>
      <c r="M83" s="137"/>
      <c r="N83" s="137"/>
      <c r="O83" s="137"/>
      <c r="P83" s="137"/>
      <c r="Q83" s="137"/>
    </row>
  </sheetData>
  <sheetProtection selectLockedCells="1" formatRows="0" insertRows="0" insertColumns="0" deleteRows="0" sort="0" autoFilter="0" pivotTables="0"/>
  <mergeCells count="48">
    <mergeCell ref="A1:Q1"/>
    <mergeCell ref="A2:Q2"/>
    <mergeCell ref="F3:I3"/>
    <mergeCell ref="J3:Q3"/>
    <mergeCell ref="J4:K4"/>
    <mergeCell ref="L4:M4"/>
    <mergeCell ref="N4:O4"/>
    <mergeCell ref="P4:Q4"/>
    <mergeCell ref="J21:O21"/>
    <mergeCell ref="A31:E31"/>
    <mergeCell ref="C32:I32"/>
    <mergeCell ref="C33:I33"/>
    <mergeCell ref="A34:E34"/>
    <mergeCell ref="B45:E45"/>
    <mergeCell ref="B55:E55"/>
    <mergeCell ref="A59:E59"/>
    <mergeCell ref="B62:E62"/>
    <mergeCell ref="B81:E81"/>
    <mergeCell ref="A82:E82"/>
    <mergeCell ref="A83:Q83"/>
    <mergeCell ref="A6:A30"/>
    <mergeCell ref="A32:A33"/>
    <mergeCell ref="A35:A58"/>
    <mergeCell ref="A60:A81"/>
    <mergeCell ref="B6:B9"/>
    <mergeCell ref="B10:B13"/>
    <mergeCell ref="B14:B21"/>
    <mergeCell ref="B22:B29"/>
    <mergeCell ref="B35:B44"/>
    <mergeCell ref="B46:B54"/>
    <mergeCell ref="B60:B61"/>
    <mergeCell ref="B63:B80"/>
    <mergeCell ref="C3:C5"/>
    <mergeCell ref="C6:C30"/>
    <mergeCell ref="C35:C44"/>
    <mergeCell ref="C46:C54"/>
    <mergeCell ref="C60:C61"/>
    <mergeCell ref="C63:C80"/>
    <mergeCell ref="D3:D5"/>
    <mergeCell ref="E3:E5"/>
    <mergeCell ref="F4:F5"/>
    <mergeCell ref="G4:G5"/>
    <mergeCell ref="H4:H5"/>
    <mergeCell ref="I4:I5"/>
    <mergeCell ref="R3:R5"/>
    <mergeCell ref="R6:R34"/>
    <mergeCell ref="R35:R82"/>
    <mergeCell ref="A3:B5"/>
  </mergeCells>
  <printOptions horizontalCentered="1" verticalCentered="1"/>
  <pageMargins left="0" right="0" top="0" bottom="0" header="0" footer="0"/>
  <pageSetup paperSize="9" orientation="portrait"/>
  <headerFooter/>
  <ignoredErrors>
    <ignoredError sqref="J34:Q34" formulaRange="1"/>
    <ignoredError sqref="I9 G6:G9 I6:I8" unlocked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0"/>
  <sheetViews>
    <sheetView zoomScale="130" zoomScaleNormal="130" workbookViewId="0">
      <selection activeCell="A1" sqref="A1:L9"/>
    </sheetView>
  </sheetViews>
  <sheetFormatPr defaultColWidth="9" defaultRowHeight="13.5"/>
  <cols>
    <col min="1" max="2" width="8" customWidth="1"/>
    <col min="3" max="4" width="7.16666666666667" customWidth="1"/>
    <col min="5" max="12" width="6.5" customWidth="1"/>
  </cols>
  <sheetData>
    <row r="1" ht="14.25" spans="1:1">
      <c r="A1" s="87" t="s">
        <v>175</v>
      </c>
    </row>
    <row r="2" ht="20.25" spans="1:12">
      <c r="A2" s="2" t="s">
        <v>176</v>
      </c>
      <c r="B2" s="2"/>
      <c r="C2" s="2"/>
      <c r="D2" s="2"/>
      <c r="E2" s="2"/>
      <c r="F2" s="2"/>
      <c r="G2" s="2"/>
      <c r="H2" s="2"/>
      <c r="I2" s="2"/>
      <c r="J2" s="2"/>
      <c r="K2" s="2"/>
      <c r="L2" s="2"/>
    </row>
    <row r="3" ht="15" customHeight="1" spans="1:12">
      <c r="A3" s="69" t="s">
        <v>177</v>
      </c>
      <c r="B3" s="69" t="s">
        <v>178</v>
      </c>
      <c r="C3" s="76" t="s">
        <v>179</v>
      </c>
      <c r="D3" s="76" t="s">
        <v>10</v>
      </c>
      <c r="E3" s="76" t="s">
        <v>180</v>
      </c>
      <c r="F3" s="76"/>
      <c r="G3" s="76"/>
      <c r="H3" s="76"/>
      <c r="I3" s="76"/>
      <c r="J3" s="76"/>
      <c r="K3" s="76"/>
      <c r="L3" s="76"/>
    </row>
    <row r="4" spans="1:12">
      <c r="A4" s="74"/>
      <c r="B4" s="74"/>
      <c r="C4" s="76"/>
      <c r="D4" s="76"/>
      <c r="E4" s="76" t="s">
        <v>181</v>
      </c>
      <c r="F4" s="76" t="s">
        <v>182</v>
      </c>
      <c r="G4" s="76" t="s">
        <v>183</v>
      </c>
      <c r="H4" s="76" t="s">
        <v>184</v>
      </c>
      <c r="I4" s="76" t="s">
        <v>185</v>
      </c>
      <c r="J4" s="76" t="s">
        <v>186</v>
      </c>
      <c r="K4" s="76" t="s">
        <v>187</v>
      </c>
      <c r="L4" s="76" t="s">
        <v>188</v>
      </c>
    </row>
    <row r="5" ht="15" customHeight="1" spans="1:12">
      <c r="A5" s="62" t="s">
        <v>189</v>
      </c>
      <c r="B5" s="62" t="s">
        <v>190</v>
      </c>
      <c r="C5" s="88">
        <f>附表一!F31</f>
        <v>47</v>
      </c>
      <c r="D5" s="88">
        <f>附表一!G31</f>
        <v>924</v>
      </c>
      <c r="E5" s="89">
        <v>13</v>
      </c>
      <c r="F5" s="89">
        <v>12</v>
      </c>
      <c r="G5" s="89">
        <v>12</v>
      </c>
      <c r="H5" s="89">
        <v>8</v>
      </c>
      <c r="I5" s="89">
        <v>2</v>
      </c>
      <c r="J5" s="89">
        <v>0</v>
      </c>
      <c r="K5" s="89">
        <v>0</v>
      </c>
      <c r="L5" s="89">
        <v>0</v>
      </c>
    </row>
    <row r="6" spans="1:12">
      <c r="A6" s="62"/>
      <c r="B6" s="63" t="s">
        <v>191</v>
      </c>
      <c r="C6" s="88">
        <f>附表一!F34</f>
        <v>8</v>
      </c>
      <c r="D6" s="88">
        <v>144</v>
      </c>
      <c r="E6" s="78">
        <v>4</v>
      </c>
      <c r="F6" s="78">
        <v>2</v>
      </c>
      <c r="G6" s="78">
        <v>2</v>
      </c>
      <c r="H6" s="78">
        <v>0</v>
      </c>
      <c r="I6" s="78">
        <v>0</v>
      </c>
      <c r="J6" s="78">
        <v>0</v>
      </c>
      <c r="K6" s="78">
        <v>0</v>
      </c>
      <c r="L6" s="78">
        <v>0</v>
      </c>
    </row>
    <row r="7" ht="15" customHeight="1" spans="1:12">
      <c r="A7" s="62" t="s">
        <v>192</v>
      </c>
      <c r="B7" s="63" t="s">
        <v>190</v>
      </c>
      <c r="C7" s="88">
        <f>附表一!F59</f>
        <v>64</v>
      </c>
      <c r="D7" s="88">
        <f>附表一!G59</f>
        <v>1166</v>
      </c>
      <c r="E7" s="88">
        <v>9</v>
      </c>
      <c r="F7" s="88">
        <v>6</v>
      </c>
      <c r="G7" s="88">
        <v>8</v>
      </c>
      <c r="H7" s="88">
        <v>8</v>
      </c>
      <c r="I7" s="88">
        <v>12</v>
      </c>
      <c r="J7" s="88">
        <v>14</v>
      </c>
      <c r="K7" s="90">
        <v>7</v>
      </c>
      <c r="L7" s="88">
        <v>0</v>
      </c>
    </row>
    <row r="8" spans="1:12">
      <c r="A8" s="62"/>
      <c r="B8" s="63" t="s">
        <v>191</v>
      </c>
      <c r="C8" s="88">
        <v>31</v>
      </c>
      <c r="D8" s="90">
        <v>558</v>
      </c>
      <c r="E8" s="88">
        <v>3</v>
      </c>
      <c r="F8" s="88">
        <v>9</v>
      </c>
      <c r="G8" s="88">
        <v>6</v>
      </c>
      <c r="H8" s="88">
        <v>12</v>
      </c>
      <c r="I8" s="88">
        <v>9</v>
      </c>
      <c r="J8" s="88">
        <v>13</v>
      </c>
      <c r="K8" s="88">
        <v>0</v>
      </c>
      <c r="L8" s="88">
        <v>0</v>
      </c>
    </row>
    <row r="9" spans="1:12">
      <c r="A9" s="62" t="s">
        <v>193</v>
      </c>
      <c r="B9" s="62"/>
      <c r="C9" s="90">
        <f>SUM(C5:C8)</f>
        <v>150</v>
      </c>
      <c r="D9" s="90">
        <f>SUM(D5:D8)</f>
        <v>2792</v>
      </c>
      <c r="E9" s="90">
        <f t="shared" ref="E9:L9" si="0">SUM(E5:E8)</f>
        <v>29</v>
      </c>
      <c r="F9" s="90">
        <f t="shared" si="0"/>
        <v>29</v>
      </c>
      <c r="G9" s="90">
        <f t="shared" si="0"/>
        <v>28</v>
      </c>
      <c r="H9" s="90">
        <f t="shared" si="0"/>
        <v>28</v>
      </c>
      <c r="I9" s="90">
        <f t="shared" si="0"/>
        <v>23</v>
      </c>
      <c r="J9" s="90">
        <f t="shared" si="0"/>
        <v>27</v>
      </c>
      <c r="K9" s="90">
        <f t="shared" si="0"/>
        <v>7</v>
      </c>
      <c r="L9" s="90">
        <f t="shared" si="0"/>
        <v>0</v>
      </c>
    </row>
    <row r="10" ht="51" customHeight="1" spans="1:12">
      <c r="A10" s="76" t="s">
        <v>194</v>
      </c>
      <c r="B10" s="76"/>
      <c r="C10" s="91" t="s">
        <v>195</v>
      </c>
      <c r="D10" s="62"/>
      <c r="E10" s="62"/>
      <c r="F10" s="62"/>
      <c r="G10" s="62"/>
      <c r="H10" s="62"/>
      <c r="I10" s="62"/>
      <c r="J10" s="62"/>
      <c r="K10" s="62"/>
      <c r="L10" s="62"/>
    </row>
  </sheetData>
  <mergeCells count="11">
    <mergeCell ref="A2:L2"/>
    <mergeCell ref="E3:L3"/>
    <mergeCell ref="A9:B9"/>
    <mergeCell ref="A10:B10"/>
    <mergeCell ref="C10:L10"/>
    <mergeCell ref="A3:A4"/>
    <mergeCell ref="A5:A6"/>
    <mergeCell ref="A7:A8"/>
    <mergeCell ref="B3:B4"/>
    <mergeCell ref="C3:C4"/>
    <mergeCell ref="D3:D4"/>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4"/>
  <sheetViews>
    <sheetView workbookViewId="0">
      <selection activeCell="A1" sqref="A1:I11"/>
    </sheetView>
  </sheetViews>
  <sheetFormatPr defaultColWidth="9" defaultRowHeight="13.5"/>
  <sheetData>
    <row r="1" ht="14.25" spans="1:1">
      <c r="A1" s="68" t="s">
        <v>196</v>
      </c>
    </row>
    <row r="2" ht="20.25" spans="1:18">
      <c r="A2" s="2" t="s">
        <v>197</v>
      </c>
      <c r="B2" s="2"/>
      <c r="C2" s="2"/>
      <c r="D2" s="2"/>
      <c r="E2" s="2"/>
      <c r="F2" s="59"/>
      <c r="G2" s="2"/>
      <c r="H2" s="2"/>
      <c r="I2" s="2"/>
      <c r="K2" s="83"/>
      <c r="L2" s="83"/>
      <c r="M2" s="83"/>
      <c r="N2" s="83"/>
      <c r="O2" s="83"/>
      <c r="P2" s="83"/>
      <c r="Q2" s="83"/>
      <c r="R2" s="83"/>
    </row>
    <row r="3" ht="20" customHeight="1" spans="1:9">
      <c r="A3" s="69" t="s">
        <v>198</v>
      </c>
      <c r="B3" s="69" t="s">
        <v>2</v>
      </c>
      <c r="C3" s="69" t="s">
        <v>179</v>
      </c>
      <c r="D3" s="69" t="s">
        <v>10</v>
      </c>
      <c r="E3" s="70" t="s">
        <v>199</v>
      </c>
      <c r="F3" s="71" t="s">
        <v>200</v>
      </c>
      <c r="G3" s="72"/>
      <c r="H3" s="73"/>
      <c r="I3" s="84"/>
    </row>
    <row r="4" ht="51" spans="1:15">
      <c r="A4" s="74"/>
      <c r="B4" s="74"/>
      <c r="C4" s="74"/>
      <c r="D4" s="74"/>
      <c r="E4" s="75"/>
      <c r="F4" s="76" t="s">
        <v>201</v>
      </c>
      <c r="G4" s="77" t="s">
        <v>202</v>
      </c>
      <c r="H4" s="76" t="s">
        <v>12</v>
      </c>
      <c r="I4" s="77" t="s">
        <v>202</v>
      </c>
      <c r="J4" s="85"/>
      <c r="K4" s="85"/>
      <c r="L4" s="85"/>
      <c r="M4" s="85"/>
      <c r="N4" s="85"/>
      <c r="O4" s="85"/>
    </row>
    <row r="5" ht="25.5" spans="1:15">
      <c r="A5" s="62" t="s">
        <v>189</v>
      </c>
      <c r="B5" s="62" t="s">
        <v>203</v>
      </c>
      <c r="C5" s="78">
        <f>附表一!F31</f>
        <v>47</v>
      </c>
      <c r="D5" s="78">
        <f>附表一!G31</f>
        <v>924</v>
      </c>
      <c r="E5" s="79">
        <f>D5/D11</f>
        <v>0.330945558739255</v>
      </c>
      <c r="F5" s="78">
        <f>附表一!H31</f>
        <v>718</v>
      </c>
      <c r="G5" s="79">
        <f>F5/D7</f>
        <v>0.672284644194757</v>
      </c>
      <c r="H5" s="78">
        <f>附表一!I31</f>
        <v>206</v>
      </c>
      <c r="I5" s="79">
        <f>H5/D7</f>
        <v>0.192883895131086</v>
      </c>
      <c r="J5" s="85"/>
      <c r="K5" s="85"/>
      <c r="L5" s="85"/>
      <c r="M5" s="85"/>
      <c r="N5" s="85"/>
      <c r="O5" s="85"/>
    </row>
    <row r="6" ht="25.5" spans="1:9">
      <c r="A6" s="62"/>
      <c r="B6" s="62" t="s">
        <v>204</v>
      </c>
      <c r="C6" s="78">
        <f>附表一!F34</f>
        <v>8</v>
      </c>
      <c r="D6" s="78">
        <v>144</v>
      </c>
      <c r="E6" s="79">
        <f>D6/D11</f>
        <v>0.0515759312320917</v>
      </c>
      <c r="F6" s="78">
        <v>72</v>
      </c>
      <c r="G6" s="79">
        <f>F6/D7</f>
        <v>0.0674157303370786</v>
      </c>
      <c r="H6" s="78">
        <v>72</v>
      </c>
      <c r="I6" s="79">
        <f>H6/D7</f>
        <v>0.0674157303370786</v>
      </c>
    </row>
    <row r="7" spans="1:9">
      <c r="A7" s="62"/>
      <c r="B7" s="62" t="s">
        <v>205</v>
      </c>
      <c r="C7" s="62">
        <f>C5+C6</f>
        <v>55</v>
      </c>
      <c r="D7" s="62">
        <f>D5+D6</f>
        <v>1068</v>
      </c>
      <c r="E7" s="79">
        <f>D7/D11</f>
        <v>0.382521489971347</v>
      </c>
      <c r="F7" s="62">
        <f>F5+F6</f>
        <v>790</v>
      </c>
      <c r="G7" s="79">
        <f>F7/D7</f>
        <v>0.739700374531835</v>
      </c>
      <c r="H7" s="62">
        <f>H5+H6</f>
        <v>278</v>
      </c>
      <c r="I7" s="79">
        <f>H7/D7</f>
        <v>0.260299625468165</v>
      </c>
    </row>
    <row r="8" ht="25.5" spans="1:10">
      <c r="A8" s="62" t="s">
        <v>192</v>
      </c>
      <c r="B8" s="62" t="s">
        <v>206</v>
      </c>
      <c r="C8" s="78">
        <f>附表一!F59</f>
        <v>64</v>
      </c>
      <c r="D8" s="78">
        <f>附表一!G59</f>
        <v>1166</v>
      </c>
      <c r="E8" s="79">
        <f>D8/D11</f>
        <v>0.417621776504298</v>
      </c>
      <c r="F8" s="78">
        <f>附表一!H59</f>
        <v>810</v>
      </c>
      <c r="G8" s="79">
        <f>F8/D10</f>
        <v>0.469837587006961</v>
      </c>
      <c r="H8" s="78">
        <f>附表一!I59</f>
        <v>356</v>
      </c>
      <c r="I8" s="79">
        <f>H8/D10</f>
        <v>0.206496519721578</v>
      </c>
      <c r="J8" s="86"/>
    </row>
    <row r="9" ht="25.5" spans="1:9">
      <c r="A9" s="62"/>
      <c r="B9" s="64" t="s">
        <v>207</v>
      </c>
      <c r="C9" s="80">
        <v>31</v>
      </c>
      <c r="D9" s="80">
        <v>558</v>
      </c>
      <c r="E9" s="79">
        <f>D9/D11</f>
        <v>0.199856733524355</v>
      </c>
      <c r="F9" s="78">
        <v>386</v>
      </c>
      <c r="G9" s="79">
        <f>F9/D10</f>
        <v>0.223897911832947</v>
      </c>
      <c r="H9" s="78">
        <v>172</v>
      </c>
      <c r="I9" s="79">
        <f>H9/D10</f>
        <v>0.0997679814385151</v>
      </c>
    </row>
    <row r="10" spans="1:9">
      <c r="A10" s="62"/>
      <c r="B10" s="62" t="s">
        <v>205</v>
      </c>
      <c r="C10" s="62">
        <f>C8+C9</f>
        <v>95</v>
      </c>
      <c r="D10" s="62">
        <f>D8+D9</f>
        <v>1724</v>
      </c>
      <c r="E10" s="79">
        <f>D10/D11</f>
        <v>0.617478510028653</v>
      </c>
      <c r="F10" s="62">
        <f>F8+F9</f>
        <v>1196</v>
      </c>
      <c r="G10" s="79">
        <f>F10/D10</f>
        <v>0.693735498839907</v>
      </c>
      <c r="H10" s="62">
        <f>H8+H9</f>
        <v>528</v>
      </c>
      <c r="I10" s="79">
        <f>H10/D10</f>
        <v>0.306264501160093</v>
      </c>
    </row>
    <row r="11" spans="1:9">
      <c r="A11" s="62" t="s">
        <v>193</v>
      </c>
      <c r="B11" s="62"/>
      <c r="C11" s="81">
        <f>C7+C10</f>
        <v>150</v>
      </c>
      <c r="D11" s="62">
        <f>D7+D10</f>
        <v>2792</v>
      </c>
      <c r="E11" s="79">
        <f>D11/D11</f>
        <v>1</v>
      </c>
      <c r="F11" s="62">
        <f>F7+F10</f>
        <v>1986</v>
      </c>
      <c r="G11" s="79">
        <f>F11/D11</f>
        <v>0.711318051575931</v>
      </c>
      <c r="H11" s="62">
        <f>H7+H10</f>
        <v>806</v>
      </c>
      <c r="I11" s="79">
        <f>H11/D11</f>
        <v>0.288681948424069</v>
      </c>
    </row>
    <row r="12" spans="5:9">
      <c r="E12" s="82"/>
      <c r="G12" s="82"/>
      <c r="I12" s="82"/>
    </row>
    <row r="13" spans="5:9">
      <c r="E13" s="82"/>
      <c r="G13" s="82"/>
      <c r="I13" s="82"/>
    </row>
    <row r="14" spans="5:9">
      <c r="E14" s="82"/>
      <c r="G14" s="82"/>
      <c r="I14" s="82"/>
    </row>
    <row r="15" spans="5:9">
      <c r="E15" s="82"/>
      <c r="G15" s="82"/>
      <c r="I15" s="82"/>
    </row>
    <row r="16" spans="5:9">
      <c r="E16" s="82"/>
      <c r="G16" s="82"/>
      <c r="I16" s="82"/>
    </row>
    <row r="17" spans="5:9">
      <c r="E17" s="82"/>
      <c r="G17" s="82"/>
      <c r="I17" s="82"/>
    </row>
    <row r="18" spans="5:9">
      <c r="E18" s="82"/>
      <c r="G18" s="82"/>
      <c r="I18" s="82"/>
    </row>
    <row r="19" spans="5:9">
      <c r="E19" s="82"/>
      <c r="G19" s="82"/>
      <c r="I19" s="82"/>
    </row>
    <row r="20" spans="5:9">
      <c r="E20" s="82"/>
      <c r="G20" s="82"/>
      <c r="I20" s="82"/>
    </row>
    <row r="21" spans="5:9">
      <c r="E21" s="82"/>
      <c r="G21" s="82"/>
      <c r="I21" s="82"/>
    </row>
    <row r="22" spans="5:9">
      <c r="E22" s="82"/>
      <c r="G22" s="82"/>
      <c r="I22" s="82"/>
    </row>
    <row r="23" spans="5:9">
      <c r="E23" s="82"/>
      <c r="G23" s="82"/>
      <c r="I23" s="82"/>
    </row>
    <row r="24" spans="5:9">
      <c r="E24" s="82"/>
      <c r="G24" s="82"/>
      <c r="I24" s="82"/>
    </row>
    <row r="25" spans="5:9">
      <c r="E25" s="82"/>
      <c r="G25" s="82"/>
      <c r="I25" s="82"/>
    </row>
    <row r="26" spans="5:9">
      <c r="E26" s="82"/>
      <c r="G26" s="82"/>
      <c r="I26" s="82"/>
    </row>
    <row r="27" spans="5:9">
      <c r="E27" s="82"/>
      <c r="G27" s="82"/>
      <c r="I27" s="82"/>
    </row>
    <row r="28" spans="5:9">
      <c r="E28" s="82"/>
      <c r="G28" s="82"/>
      <c r="I28" s="82"/>
    </row>
    <row r="29" spans="5:9">
      <c r="E29" s="82"/>
      <c r="G29" s="82"/>
      <c r="I29" s="82"/>
    </row>
    <row r="30" spans="5:9">
      <c r="E30" s="82"/>
      <c r="G30" s="82"/>
      <c r="I30" s="82"/>
    </row>
    <row r="31" spans="5:9">
      <c r="E31" s="82"/>
      <c r="G31" s="82"/>
      <c r="I31" s="82"/>
    </row>
    <row r="32" spans="5:9">
      <c r="E32" s="82"/>
      <c r="G32" s="82"/>
      <c r="I32" s="82"/>
    </row>
    <row r="33" spans="5:9">
      <c r="E33" s="82"/>
      <c r="G33" s="82"/>
      <c r="I33" s="82"/>
    </row>
    <row r="34" spans="5:9">
      <c r="E34" s="82"/>
      <c r="G34" s="82"/>
      <c r="I34" s="82"/>
    </row>
    <row r="35" spans="5:9">
      <c r="E35" s="82"/>
      <c r="G35" s="82"/>
      <c r="I35" s="82"/>
    </row>
    <row r="36" spans="5:9">
      <c r="E36" s="82"/>
      <c r="G36" s="82"/>
      <c r="I36" s="82"/>
    </row>
    <row r="37" spans="5:9">
      <c r="E37" s="82"/>
      <c r="G37" s="82"/>
      <c r="I37" s="82"/>
    </row>
    <row r="38" spans="5:9">
      <c r="E38" s="82"/>
      <c r="G38" s="82"/>
      <c r="I38" s="82"/>
    </row>
    <row r="39" spans="5:9">
      <c r="E39" s="82"/>
      <c r="G39" s="82"/>
      <c r="I39" s="82"/>
    </row>
    <row r="40" spans="5:9">
      <c r="E40" s="82"/>
      <c r="G40" s="82"/>
      <c r="I40" s="82"/>
    </row>
    <row r="41" spans="5:9">
      <c r="E41" s="82"/>
      <c r="G41" s="82"/>
      <c r="I41" s="82"/>
    </row>
    <row r="42" spans="5:9">
      <c r="E42" s="82"/>
      <c r="G42" s="82"/>
      <c r="I42" s="82"/>
    </row>
    <row r="43" spans="5:9">
      <c r="E43" s="82"/>
      <c r="G43" s="82"/>
      <c r="I43" s="82"/>
    </row>
    <row r="44" spans="5:9">
      <c r="E44" s="82"/>
      <c r="G44" s="82"/>
      <c r="I44" s="82"/>
    </row>
    <row r="45" spans="5:9">
      <c r="E45" s="82"/>
      <c r="G45" s="82"/>
      <c r="I45" s="82"/>
    </row>
    <row r="46" spans="5:9">
      <c r="E46" s="82"/>
      <c r="G46" s="82"/>
      <c r="I46" s="82"/>
    </row>
    <row r="47" spans="5:9">
      <c r="E47" s="82"/>
      <c r="G47" s="82"/>
      <c r="I47" s="82"/>
    </row>
    <row r="48" spans="5:9">
      <c r="E48" s="82"/>
      <c r="G48" s="82"/>
      <c r="I48" s="82"/>
    </row>
    <row r="49" spans="5:9">
      <c r="E49" s="82"/>
      <c r="G49" s="82"/>
      <c r="I49" s="82"/>
    </row>
    <row r="50" spans="5:9">
      <c r="E50" s="82"/>
      <c r="G50" s="82"/>
      <c r="I50" s="82"/>
    </row>
    <row r="51" spans="5:9">
      <c r="E51" s="82"/>
      <c r="G51" s="82"/>
      <c r="I51" s="82"/>
    </row>
    <row r="52" spans="5:9">
      <c r="E52" s="82"/>
      <c r="G52" s="82"/>
      <c r="I52" s="82"/>
    </row>
    <row r="53" spans="5:9">
      <c r="E53" s="82"/>
      <c r="G53" s="82"/>
      <c r="I53" s="82"/>
    </row>
    <row r="54" spans="5:9">
      <c r="E54" s="82"/>
      <c r="G54" s="82"/>
      <c r="I54" s="82"/>
    </row>
  </sheetData>
  <mergeCells count="10">
    <mergeCell ref="A2:H2"/>
    <mergeCell ref="F3:I3"/>
    <mergeCell ref="A11:B11"/>
    <mergeCell ref="A3:A4"/>
    <mergeCell ref="A5:A7"/>
    <mergeCell ref="A8:A10"/>
    <mergeCell ref="B3:B4"/>
    <mergeCell ref="C3:C4"/>
    <mergeCell ref="D3:D4"/>
    <mergeCell ref="E3:E4"/>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6"/>
  <sheetViews>
    <sheetView workbookViewId="0">
      <selection activeCell="A1" sqref="A1:H7"/>
    </sheetView>
  </sheetViews>
  <sheetFormatPr defaultColWidth="9" defaultRowHeight="13.5" outlineLevelCol="7"/>
  <cols>
    <col min="1" max="1" width="18.1666666666667" customWidth="1"/>
    <col min="2" max="2" width="11.1666666666667" customWidth="1"/>
    <col min="3" max="5" width="8.66666666666667" customWidth="1"/>
    <col min="6" max="6" width="8.66666666666667" style="57" customWidth="1"/>
    <col min="7" max="7" width="13.6666666666667" customWidth="1"/>
    <col min="8" max="8" width="8.66666666666667" customWidth="1"/>
  </cols>
  <sheetData>
    <row r="1" ht="14.25" spans="1:3">
      <c r="A1" s="1" t="s">
        <v>208</v>
      </c>
      <c r="B1" s="1"/>
      <c r="C1" s="58"/>
    </row>
    <row r="2" ht="20.25" spans="1:8">
      <c r="A2" s="2" t="s">
        <v>209</v>
      </c>
      <c r="B2" s="2"/>
      <c r="C2" s="2"/>
      <c r="D2" s="2"/>
      <c r="E2" s="2"/>
      <c r="F2" s="59"/>
      <c r="G2" s="2"/>
      <c r="H2" s="2"/>
    </row>
    <row r="3" ht="38.25" spans="1:8">
      <c r="A3" s="60" t="s">
        <v>210</v>
      </c>
      <c r="B3" s="60" t="s">
        <v>211</v>
      </c>
      <c r="C3" s="60" t="s">
        <v>212</v>
      </c>
      <c r="D3" s="60" t="s">
        <v>9</v>
      </c>
      <c r="E3" s="60" t="s">
        <v>10</v>
      </c>
      <c r="F3" s="61" t="s">
        <v>213</v>
      </c>
      <c r="G3" s="60" t="s">
        <v>214</v>
      </c>
      <c r="H3" s="60" t="s">
        <v>215</v>
      </c>
    </row>
    <row r="4" ht="51" spans="1:8">
      <c r="A4" s="62" t="s">
        <v>216</v>
      </c>
      <c r="B4" s="62" t="s">
        <v>217</v>
      </c>
      <c r="C4" s="62">
        <v>7</v>
      </c>
      <c r="D4" s="62">
        <v>3</v>
      </c>
      <c r="E4" s="62">
        <v>60</v>
      </c>
      <c r="F4" s="63">
        <v>3</v>
      </c>
      <c r="G4" s="62" t="s">
        <v>218</v>
      </c>
      <c r="H4" s="64" t="s">
        <v>219</v>
      </c>
    </row>
    <row r="5" ht="38.25" spans="1:8">
      <c r="A5" s="62" t="s">
        <v>220</v>
      </c>
      <c r="B5" s="62" t="s">
        <v>221</v>
      </c>
      <c r="C5" s="62">
        <v>4</v>
      </c>
      <c r="D5" s="62">
        <v>1</v>
      </c>
      <c r="E5" s="62">
        <v>20</v>
      </c>
      <c r="F5" s="63">
        <v>0</v>
      </c>
      <c r="G5" s="62" t="s">
        <v>222</v>
      </c>
      <c r="H5" s="62"/>
    </row>
    <row r="6" ht="38.25" spans="1:8">
      <c r="A6" s="63" t="s">
        <v>64</v>
      </c>
      <c r="B6" s="63" t="s">
        <v>221</v>
      </c>
      <c r="C6" s="63">
        <v>3</v>
      </c>
      <c r="D6" s="63">
        <v>2</v>
      </c>
      <c r="E6" s="64">
        <v>40</v>
      </c>
      <c r="F6" s="63">
        <v>0</v>
      </c>
      <c r="G6" s="64" t="s">
        <v>223</v>
      </c>
      <c r="H6" s="64"/>
    </row>
    <row r="7" ht="25.5" spans="1:8">
      <c r="A7" s="62" t="s">
        <v>124</v>
      </c>
      <c r="B7" s="62" t="s">
        <v>217</v>
      </c>
      <c r="C7" s="62">
        <v>7</v>
      </c>
      <c r="D7" s="62">
        <v>4</v>
      </c>
      <c r="E7" s="62">
        <v>80</v>
      </c>
      <c r="F7" s="63">
        <v>0</v>
      </c>
      <c r="G7" s="62" t="s">
        <v>224</v>
      </c>
      <c r="H7" s="62"/>
    </row>
    <row r="8" spans="1:8">
      <c r="A8" s="62"/>
      <c r="B8" s="62"/>
      <c r="C8" s="62"/>
      <c r="D8" s="62"/>
      <c r="E8" s="62"/>
      <c r="F8" s="63"/>
      <c r="G8" s="62"/>
      <c r="H8" s="62"/>
    </row>
    <row r="9" spans="1:8">
      <c r="A9" s="62"/>
      <c r="B9" s="62"/>
      <c r="C9" s="62"/>
      <c r="D9" s="62"/>
      <c r="E9" s="62"/>
      <c r="F9" s="63"/>
      <c r="G9" s="62"/>
      <c r="H9" s="62"/>
    </row>
    <row r="10" spans="1:8">
      <c r="A10" s="62"/>
      <c r="B10" s="62"/>
      <c r="C10" s="62"/>
      <c r="D10" s="62"/>
      <c r="E10" s="62"/>
      <c r="F10" s="63"/>
      <c r="G10" s="62"/>
      <c r="H10" s="62"/>
    </row>
    <row r="11" spans="1:8">
      <c r="A11" s="62"/>
      <c r="B11" s="62"/>
      <c r="C11" s="65"/>
      <c r="D11" s="65"/>
      <c r="E11" s="65"/>
      <c r="F11" s="63"/>
      <c r="G11" s="65"/>
      <c r="H11" s="65"/>
    </row>
    <row r="12" spans="1:8">
      <c r="A12" s="62"/>
      <c r="B12" s="62"/>
      <c r="C12" s="62"/>
      <c r="D12" s="62"/>
      <c r="E12" s="62"/>
      <c r="F12" s="63"/>
      <c r="G12" s="62"/>
      <c r="H12" s="62"/>
    </row>
    <row r="13" spans="1:8">
      <c r="A13" s="62"/>
      <c r="B13" s="62"/>
      <c r="C13" s="62"/>
      <c r="D13" s="62"/>
      <c r="E13" s="62"/>
      <c r="F13" s="63"/>
      <c r="G13" s="62"/>
      <c r="H13" s="62"/>
    </row>
    <row r="14" spans="1:8">
      <c r="A14" s="62"/>
      <c r="B14" s="62"/>
      <c r="C14" s="62"/>
      <c r="D14" s="62"/>
      <c r="E14" s="62"/>
      <c r="F14" s="63"/>
      <c r="G14" s="62"/>
      <c r="H14" s="62"/>
    </row>
    <row r="15" spans="1:8">
      <c r="A15" s="62"/>
      <c r="B15" s="62"/>
      <c r="C15" s="62"/>
      <c r="D15" s="62"/>
      <c r="E15" s="62"/>
      <c r="F15" s="63"/>
      <c r="G15" s="62"/>
      <c r="H15" s="62"/>
    </row>
    <row r="16" spans="1:8">
      <c r="A16" s="62" t="s">
        <v>205</v>
      </c>
      <c r="B16" s="66"/>
      <c r="C16" s="66"/>
      <c r="D16" s="62"/>
      <c r="E16" s="62"/>
      <c r="F16" s="63"/>
      <c r="G16" s="66"/>
      <c r="H16" s="67"/>
    </row>
  </sheetData>
  <mergeCells count="1">
    <mergeCell ref="A2:H2"/>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2"/>
  <sheetViews>
    <sheetView workbookViewId="0">
      <pane ySplit="7" topLeftCell="A25" activePane="bottomLeft" state="frozen"/>
      <selection/>
      <selection pane="bottomLeft" activeCell="A4" sqref="A4:P4"/>
    </sheetView>
  </sheetViews>
  <sheetFormatPr defaultColWidth="9" defaultRowHeight="13.5"/>
  <cols>
    <col min="1" max="2" width="7.66666666666667" customWidth="1"/>
    <col min="3" max="3" width="13.775" customWidth="1"/>
    <col min="4" max="4" width="15.1083333333333" customWidth="1"/>
    <col min="5" max="8" width="4.66666666666667" customWidth="1"/>
    <col min="9" max="16" width="2.89166666666667" customWidth="1"/>
  </cols>
  <sheetData>
    <row r="1" ht="14.25" spans="1:1">
      <c r="A1" s="1" t="s">
        <v>225</v>
      </c>
    </row>
    <row r="2" ht="20.25" spans="1:16">
      <c r="A2" s="2" t="s">
        <v>226</v>
      </c>
      <c r="B2" s="2"/>
      <c r="C2" s="2"/>
      <c r="D2" s="2"/>
      <c r="E2" s="2"/>
      <c r="F2" s="2"/>
      <c r="G2" s="2"/>
      <c r="H2" s="2"/>
      <c r="I2" s="2"/>
      <c r="J2" s="2"/>
      <c r="K2" s="2"/>
      <c r="L2" s="2"/>
      <c r="M2" s="2"/>
      <c r="N2" s="2"/>
      <c r="O2" s="2"/>
      <c r="P2" s="2"/>
    </row>
    <row r="3" ht="14.25" spans="1:1">
      <c r="A3" s="1" t="s">
        <v>227</v>
      </c>
    </row>
    <row r="4" ht="14.25" spans="1:16">
      <c r="A4" s="30" t="s">
        <v>228</v>
      </c>
      <c r="B4" s="31"/>
      <c r="C4" s="31"/>
      <c r="D4" s="31"/>
      <c r="E4" s="31"/>
      <c r="F4" s="31"/>
      <c r="G4" s="31"/>
      <c r="H4" s="31"/>
      <c r="I4" s="31"/>
      <c r="J4" s="31"/>
      <c r="K4" s="31"/>
      <c r="L4" s="31"/>
      <c r="M4" s="31"/>
      <c r="N4" s="31"/>
      <c r="O4" s="31"/>
      <c r="P4" s="31"/>
    </row>
    <row r="5" ht="15" customHeight="1" spans="1:16">
      <c r="A5" s="32" t="s">
        <v>229</v>
      </c>
      <c r="B5" s="33"/>
      <c r="C5" s="34" t="s">
        <v>230</v>
      </c>
      <c r="D5" s="34" t="s">
        <v>231</v>
      </c>
      <c r="E5" s="34" t="s">
        <v>232</v>
      </c>
      <c r="F5" s="34"/>
      <c r="G5" s="34"/>
      <c r="H5" s="34"/>
      <c r="I5" s="34" t="s">
        <v>233</v>
      </c>
      <c r="J5" s="34"/>
      <c r="K5" s="34"/>
      <c r="L5" s="34"/>
      <c r="M5" s="34"/>
      <c r="N5" s="34"/>
      <c r="O5" s="34"/>
      <c r="P5" s="34"/>
    </row>
    <row r="6" ht="15" customHeight="1" spans="1:16">
      <c r="A6" s="35"/>
      <c r="B6" s="36"/>
      <c r="C6" s="34"/>
      <c r="D6" s="34"/>
      <c r="E6" s="34" t="s">
        <v>234</v>
      </c>
      <c r="F6" s="34" t="s">
        <v>235</v>
      </c>
      <c r="G6" s="34" t="s">
        <v>236</v>
      </c>
      <c r="H6" s="34" t="s">
        <v>237</v>
      </c>
      <c r="I6" s="34" t="s">
        <v>238</v>
      </c>
      <c r="J6" s="34"/>
      <c r="K6" s="34" t="s">
        <v>239</v>
      </c>
      <c r="L6" s="34"/>
      <c r="M6" s="34" t="s">
        <v>240</v>
      </c>
      <c r="N6" s="34"/>
      <c r="O6" s="34" t="s">
        <v>241</v>
      </c>
      <c r="P6" s="34"/>
    </row>
    <row r="7" ht="27" customHeight="1" spans="1:16">
      <c r="A7" s="37"/>
      <c r="B7" s="38"/>
      <c r="C7" s="34"/>
      <c r="D7" s="34"/>
      <c r="E7" s="34"/>
      <c r="F7" s="34"/>
      <c r="G7" s="34"/>
      <c r="H7" s="34"/>
      <c r="I7" s="34">
        <v>1</v>
      </c>
      <c r="J7" s="34">
        <v>2</v>
      </c>
      <c r="K7" s="34">
        <v>3</v>
      </c>
      <c r="L7" s="34">
        <v>4</v>
      </c>
      <c r="M7" s="34">
        <v>5</v>
      </c>
      <c r="N7" s="34">
        <v>6</v>
      </c>
      <c r="O7" s="34">
        <v>7</v>
      </c>
      <c r="P7" s="34">
        <v>8</v>
      </c>
    </row>
    <row r="8" ht="15" customHeight="1" spans="1:16">
      <c r="A8" s="39" t="s">
        <v>242</v>
      </c>
      <c r="B8" s="39" t="s">
        <v>243</v>
      </c>
      <c r="C8" s="40" t="s">
        <v>244</v>
      </c>
      <c r="D8" s="41" t="s">
        <v>79</v>
      </c>
      <c r="E8" s="42">
        <v>3</v>
      </c>
      <c r="F8" s="42">
        <v>54</v>
      </c>
      <c r="G8" s="42">
        <v>36</v>
      </c>
      <c r="H8" s="42">
        <v>18</v>
      </c>
      <c r="I8" s="42">
        <v>3</v>
      </c>
      <c r="J8" s="42"/>
      <c r="K8" s="42"/>
      <c r="L8" s="42"/>
      <c r="M8" s="42"/>
      <c r="N8" s="42"/>
      <c r="O8" s="39"/>
      <c r="P8" s="39"/>
    </row>
    <row r="9" ht="15" customHeight="1" spans="1:16">
      <c r="A9" s="39"/>
      <c r="B9" s="39"/>
      <c r="C9" s="40" t="s">
        <v>245</v>
      </c>
      <c r="D9" s="41" t="s">
        <v>84</v>
      </c>
      <c r="E9" s="42">
        <v>3</v>
      </c>
      <c r="F9" s="42">
        <v>54</v>
      </c>
      <c r="G9" s="42">
        <v>36</v>
      </c>
      <c r="H9" s="42">
        <v>18</v>
      </c>
      <c r="I9" s="42"/>
      <c r="J9" s="42">
        <v>3</v>
      </c>
      <c r="K9" s="42"/>
      <c r="L9" s="42"/>
      <c r="M9" s="42"/>
      <c r="N9" s="42"/>
      <c r="O9" s="39"/>
      <c r="P9" s="39"/>
    </row>
    <row r="10" ht="15" customHeight="1" spans="1:16">
      <c r="A10" s="39"/>
      <c r="B10" s="39"/>
      <c r="C10" s="40" t="s">
        <v>246</v>
      </c>
      <c r="D10" s="41" t="s">
        <v>88</v>
      </c>
      <c r="E10" s="42">
        <v>3</v>
      </c>
      <c r="F10" s="42">
        <v>54</v>
      </c>
      <c r="G10" s="42">
        <v>36</v>
      </c>
      <c r="H10" s="42">
        <v>18</v>
      </c>
      <c r="I10" s="42"/>
      <c r="J10" s="42"/>
      <c r="K10" s="42">
        <v>3</v>
      </c>
      <c r="L10" s="42"/>
      <c r="M10" s="42"/>
      <c r="N10" s="42"/>
      <c r="O10" s="39"/>
      <c r="P10" s="39"/>
    </row>
    <row r="11" ht="15" customHeight="1" spans="1:16">
      <c r="A11" s="39"/>
      <c r="B11" s="39"/>
      <c r="C11" s="40" t="s">
        <v>247</v>
      </c>
      <c r="D11" s="41" t="s">
        <v>92</v>
      </c>
      <c r="E11" s="42">
        <v>3</v>
      </c>
      <c r="F11" s="42">
        <v>54</v>
      </c>
      <c r="G11" s="42">
        <v>36</v>
      </c>
      <c r="H11" s="42">
        <v>18</v>
      </c>
      <c r="I11" s="42"/>
      <c r="J11" s="42"/>
      <c r="K11" s="42"/>
      <c r="L11" s="42"/>
      <c r="M11" s="42">
        <v>3</v>
      </c>
      <c r="N11" s="42"/>
      <c r="O11" s="39"/>
      <c r="P11" s="39"/>
    </row>
    <row r="12" ht="15" customHeight="1" spans="1:16">
      <c r="A12" s="39"/>
      <c r="B12" s="39"/>
      <c r="C12" s="43" t="s">
        <v>248</v>
      </c>
      <c r="D12" s="44" t="s">
        <v>94</v>
      </c>
      <c r="E12" s="42">
        <v>3</v>
      </c>
      <c r="F12" s="42">
        <v>54</v>
      </c>
      <c r="G12" s="42">
        <v>36</v>
      </c>
      <c r="H12" s="42">
        <v>18</v>
      </c>
      <c r="I12" s="42"/>
      <c r="J12" s="42"/>
      <c r="K12" s="42"/>
      <c r="L12" s="42"/>
      <c r="M12" s="42">
        <v>3</v>
      </c>
      <c r="N12" s="42"/>
      <c r="O12" s="39"/>
      <c r="P12" s="39"/>
    </row>
    <row r="13" ht="15" customHeight="1" spans="1:16">
      <c r="A13" s="39"/>
      <c r="B13" s="39"/>
      <c r="C13" s="39" t="s">
        <v>249</v>
      </c>
      <c r="D13" s="39"/>
      <c r="E13" s="45">
        <f>SUM(E8:E12)</f>
        <v>15</v>
      </c>
      <c r="F13" s="45">
        <f t="shared" ref="F13:P13" si="0">SUM(F8:F12)</f>
        <v>270</v>
      </c>
      <c r="G13" s="45">
        <f t="shared" si="0"/>
        <v>180</v>
      </c>
      <c r="H13" s="45">
        <f t="shared" si="0"/>
        <v>90</v>
      </c>
      <c r="I13" s="45">
        <f t="shared" si="0"/>
        <v>3</v>
      </c>
      <c r="J13" s="45">
        <f t="shared" si="0"/>
        <v>3</v>
      </c>
      <c r="K13" s="45">
        <f t="shared" si="0"/>
        <v>3</v>
      </c>
      <c r="L13" s="45">
        <f t="shared" si="0"/>
        <v>0</v>
      </c>
      <c r="M13" s="45">
        <f t="shared" si="0"/>
        <v>6</v>
      </c>
      <c r="N13" s="45">
        <f t="shared" si="0"/>
        <v>0</v>
      </c>
      <c r="O13" s="45">
        <f t="shared" si="0"/>
        <v>0</v>
      </c>
      <c r="P13" s="45">
        <f t="shared" si="0"/>
        <v>0</v>
      </c>
    </row>
    <row r="14" ht="15" customHeight="1" spans="1:16">
      <c r="A14" s="39"/>
      <c r="B14" s="46" t="s">
        <v>250</v>
      </c>
      <c r="C14" s="47"/>
      <c r="D14" s="48" t="s">
        <v>126</v>
      </c>
      <c r="E14" s="40">
        <v>4</v>
      </c>
      <c r="F14" s="49">
        <v>80</v>
      </c>
      <c r="G14" s="49">
        <v>0</v>
      </c>
      <c r="H14" s="49">
        <v>80</v>
      </c>
      <c r="I14" s="49"/>
      <c r="J14" s="49"/>
      <c r="K14" s="49"/>
      <c r="L14" s="49"/>
      <c r="M14" s="49"/>
      <c r="N14" s="49"/>
      <c r="O14" s="49">
        <v>4</v>
      </c>
      <c r="P14" s="49"/>
    </row>
    <row r="15" ht="15" customHeight="1" spans="1:16">
      <c r="A15" s="39"/>
      <c r="B15" s="39" t="s">
        <v>251</v>
      </c>
      <c r="C15" s="40" t="s">
        <v>252</v>
      </c>
      <c r="D15" s="41" t="s">
        <v>104</v>
      </c>
      <c r="E15" s="49">
        <v>3</v>
      </c>
      <c r="F15" s="49">
        <v>54</v>
      </c>
      <c r="G15" s="49">
        <v>54</v>
      </c>
      <c r="H15" s="49">
        <v>0</v>
      </c>
      <c r="I15" s="49"/>
      <c r="J15" s="51">
        <v>3</v>
      </c>
      <c r="K15" s="49"/>
      <c r="L15" s="49"/>
      <c r="M15" s="49"/>
      <c r="N15" s="49"/>
      <c r="O15" s="49"/>
      <c r="P15" s="49"/>
    </row>
    <row r="16" ht="15" customHeight="1" spans="1:16">
      <c r="A16" s="39"/>
      <c r="B16" s="39"/>
      <c r="C16" s="40" t="s">
        <v>253</v>
      </c>
      <c r="D16" s="41" t="s">
        <v>106</v>
      </c>
      <c r="E16" s="49">
        <v>2</v>
      </c>
      <c r="F16" s="49">
        <v>36</v>
      </c>
      <c r="G16" s="49">
        <v>36</v>
      </c>
      <c r="H16" s="49">
        <v>0</v>
      </c>
      <c r="I16" s="49"/>
      <c r="J16" s="51"/>
      <c r="K16" s="49">
        <v>2</v>
      </c>
      <c r="L16" s="49"/>
      <c r="M16" s="49"/>
      <c r="N16" s="49"/>
      <c r="O16" s="49"/>
      <c r="P16" s="49"/>
    </row>
    <row r="17" ht="15" customHeight="1" spans="1:16">
      <c r="A17" s="39"/>
      <c r="B17" s="39"/>
      <c r="C17" s="41" t="s">
        <v>254</v>
      </c>
      <c r="D17" s="41" t="s">
        <v>110</v>
      </c>
      <c r="E17" s="49">
        <v>3</v>
      </c>
      <c r="F17" s="49">
        <v>54</v>
      </c>
      <c r="G17" s="49">
        <v>54</v>
      </c>
      <c r="H17" s="49">
        <v>0</v>
      </c>
      <c r="I17" s="49"/>
      <c r="J17" s="51"/>
      <c r="K17" s="49"/>
      <c r="L17" s="49">
        <v>3</v>
      </c>
      <c r="M17" s="49"/>
      <c r="N17" s="49"/>
      <c r="O17" s="49"/>
      <c r="P17" s="49"/>
    </row>
    <row r="18" ht="15" customHeight="1" spans="1:16">
      <c r="A18" s="39"/>
      <c r="B18" s="39"/>
      <c r="C18" s="40" t="s">
        <v>255</v>
      </c>
      <c r="D18" s="41" t="s">
        <v>118</v>
      </c>
      <c r="E18" s="42">
        <v>3</v>
      </c>
      <c r="F18" s="42">
        <v>54</v>
      </c>
      <c r="G18" s="42">
        <v>36</v>
      </c>
      <c r="H18" s="42">
        <v>18</v>
      </c>
      <c r="I18" s="42"/>
      <c r="J18" s="51"/>
      <c r="K18" s="42"/>
      <c r="L18" s="42"/>
      <c r="M18" s="42"/>
      <c r="N18" s="42">
        <v>3</v>
      </c>
      <c r="O18" s="42"/>
      <c r="P18" s="42"/>
    </row>
    <row r="19" ht="15" customHeight="1" spans="1:16">
      <c r="A19" s="39"/>
      <c r="B19" s="39"/>
      <c r="C19" s="39" t="s">
        <v>249</v>
      </c>
      <c r="D19" s="39"/>
      <c r="E19" s="45">
        <f>SUM(E15:E18)</f>
        <v>11</v>
      </c>
      <c r="F19" s="45">
        <f t="shared" ref="F19:P19" si="1">SUM(F15:F18)</f>
        <v>198</v>
      </c>
      <c r="G19" s="45">
        <f t="shared" si="1"/>
        <v>180</v>
      </c>
      <c r="H19" s="45">
        <f t="shared" si="1"/>
        <v>18</v>
      </c>
      <c r="I19" s="45">
        <f t="shared" si="1"/>
        <v>0</v>
      </c>
      <c r="J19" s="45">
        <f t="shared" si="1"/>
        <v>3</v>
      </c>
      <c r="K19" s="45">
        <f t="shared" si="1"/>
        <v>2</v>
      </c>
      <c r="L19" s="45">
        <f t="shared" si="1"/>
        <v>3</v>
      </c>
      <c r="M19" s="45">
        <f t="shared" si="1"/>
        <v>0</v>
      </c>
      <c r="N19" s="45">
        <f t="shared" si="1"/>
        <v>3</v>
      </c>
      <c r="O19" s="45">
        <f t="shared" si="1"/>
        <v>0</v>
      </c>
      <c r="P19" s="45">
        <f t="shared" si="1"/>
        <v>0</v>
      </c>
    </row>
    <row r="20" ht="15" customHeight="1" spans="1:16">
      <c r="A20" s="46" t="s">
        <v>256</v>
      </c>
      <c r="B20" s="50"/>
      <c r="C20" s="50"/>
      <c r="D20" s="47"/>
      <c r="E20" s="45">
        <f>E13+E14+E19</f>
        <v>30</v>
      </c>
      <c r="F20" s="45">
        <f t="shared" ref="F20:P20" si="2">F13+F14+F19</f>
        <v>548</v>
      </c>
      <c r="G20" s="45">
        <f t="shared" si="2"/>
        <v>360</v>
      </c>
      <c r="H20" s="45">
        <f t="shared" si="2"/>
        <v>188</v>
      </c>
      <c r="I20" s="45">
        <f t="shared" si="2"/>
        <v>3</v>
      </c>
      <c r="J20" s="45">
        <f t="shared" si="2"/>
        <v>6</v>
      </c>
      <c r="K20" s="45">
        <f t="shared" si="2"/>
        <v>5</v>
      </c>
      <c r="L20" s="45">
        <f t="shared" si="2"/>
        <v>3</v>
      </c>
      <c r="M20" s="45">
        <f t="shared" si="2"/>
        <v>6</v>
      </c>
      <c r="N20" s="45">
        <f t="shared" si="2"/>
        <v>3</v>
      </c>
      <c r="O20" s="45">
        <f t="shared" si="2"/>
        <v>4</v>
      </c>
      <c r="P20" s="45">
        <f t="shared" si="2"/>
        <v>0</v>
      </c>
    </row>
    <row r="21" ht="15" customHeight="1" spans="1:16">
      <c r="A21" s="39" t="s">
        <v>257</v>
      </c>
      <c r="B21" s="39"/>
      <c r="C21" s="49" t="s">
        <v>258</v>
      </c>
      <c r="D21" s="41" t="s">
        <v>137</v>
      </c>
      <c r="E21" s="42">
        <v>3</v>
      </c>
      <c r="F21" s="42">
        <v>54</v>
      </c>
      <c r="G21" s="42">
        <v>54</v>
      </c>
      <c r="H21" s="42">
        <v>0</v>
      </c>
      <c r="I21" s="43">
        <v>3</v>
      </c>
      <c r="J21" s="43"/>
      <c r="K21" s="43"/>
      <c r="L21" s="43"/>
      <c r="M21" s="43"/>
      <c r="N21" s="43"/>
      <c r="O21" s="43"/>
      <c r="P21" s="42"/>
    </row>
    <row r="22" ht="15" customHeight="1" spans="1:16">
      <c r="A22" s="39"/>
      <c r="B22" s="39"/>
      <c r="C22" s="49" t="s">
        <v>259</v>
      </c>
      <c r="D22" s="41" t="s">
        <v>139</v>
      </c>
      <c r="E22" s="51">
        <v>3</v>
      </c>
      <c r="F22" s="42">
        <v>54</v>
      </c>
      <c r="G22" s="42">
        <v>54</v>
      </c>
      <c r="H22" s="42">
        <v>0</v>
      </c>
      <c r="I22" s="55"/>
      <c r="J22" s="56">
        <v>3</v>
      </c>
      <c r="K22" s="56"/>
      <c r="L22" s="56"/>
      <c r="M22" s="55"/>
      <c r="N22" s="56"/>
      <c r="O22" s="56"/>
      <c r="P22" s="51"/>
    </row>
    <row r="23" ht="15" customHeight="1" spans="1:16">
      <c r="A23" s="39"/>
      <c r="B23" s="39"/>
      <c r="C23" s="49" t="s">
        <v>260</v>
      </c>
      <c r="D23" s="41" t="s">
        <v>141</v>
      </c>
      <c r="E23" s="51">
        <v>3</v>
      </c>
      <c r="F23" s="42">
        <v>54</v>
      </c>
      <c r="G23" s="42">
        <v>54</v>
      </c>
      <c r="H23" s="42">
        <v>0</v>
      </c>
      <c r="I23" s="56"/>
      <c r="J23" s="56">
        <v>3</v>
      </c>
      <c r="K23" s="56"/>
      <c r="L23" s="56"/>
      <c r="M23" s="43"/>
      <c r="N23" s="56"/>
      <c r="O23" s="56"/>
      <c r="P23" s="51"/>
    </row>
    <row r="24" ht="15" customHeight="1" spans="1:16">
      <c r="A24" s="39"/>
      <c r="B24" s="39"/>
      <c r="C24" s="49" t="s">
        <v>261</v>
      </c>
      <c r="D24" s="41" t="s">
        <v>143</v>
      </c>
      <c r="E24" s="42">
        <v>3</v>
      </c>
      <c r="F24" s="42">
        <v>54</v>
      </c>
      <c r="G24" s="42">
        <v>54</v>
      </c>
      <c r="H24" s="42">
        <v>0</v>
      </c>
      <c r="I24" s="43"/>
      <c r="J24" s="43">
        <v>3</v>
      </c>
      <c r="K24" s="43"/>
      <c r="L24" s="43"/>
      <c r="M24" s="43"/>
      <c r="N24" s="43"/>
      <c r="O24" s="43"/>
      <c r="P24" s="42"/>
    </row>
    <row r="25" ht="15" customHeight="1" spans="1:16">
      <c r="A25" s="39"/>
      <c r="B25" s="39"/>
      <c r="C25" s="49" t="s">
        <v>262</v>
      </c>
      <c r="D25" s="41" t="s">
        <v>145</v>
      </c>
      <c r="E25" s="42">
        <v>3</v>
      </c>
      <c r="F25" s="42">
        <v>54</v>
      </c>
      <c r="G25" s="42">
        <v>36</v>
      </c>
      <c r="H25" s="42">
        <v>18</v>
      </c>
      <c r="I25" s="43"/>
      <c r="J25" s="43"/>
      <c r="K25" s="43">
        <v>3</v>
      </c>
      <c r="L25" s="43"/>
      <c r="M25" s="43"/>
      <c r="N25" s="43"/>
      <c r="O25" s="43"/>
      <c r="P25" s="42"/>
    </row>
    <row r="26" ht="15" customHeight="1" spans="1:16">
      <c r="A26" s="39"/>
      <c r="B26" s="39"/>
      <c r="C26" s="49" t="s">
        <v>263</v>
      </c>
      <c r="D26" s="41" t="s">
        <v>147</v>
      </c>
      <c r="E26" s="42">
        <v>3</v>
      </c>
      <c r="F26" s="42">
        <v>54</v>
      </c>
      <c r="G26" s="42">
        <v>18</v>
      </c>
      <c r="H26" s="42">
        <v>36</v>
      </c>
      <c r="I26" s="43"/>
      <c r="J26" s="43"/>
      <c r="K26" s="43">
        <v>3</v>
      </c>
      <c r="L26" s="43"/>
      <c r="M26" s="43"/>
      <c r="N26" s="43"/>
      <c r="O26" s="43"/>
      <c r="P26" s="42"/>
    </row>
    <row r="27" ht="15" customHeight="1" spans="1:16">
      <c r="A27" s="39"/>
      <c r="B27" s="39"/>
      <c r="C27" s="49" t="s">
        <v>264</v>
      </c>
      <c r="D27" s="41" t="s">
        <v>149</v>
      </c>
      <c r="E27" s="42">
        <v>3</v>
      </c>
      <c r="F27" s="42">
        <v>54</v>
      </c>
      <c r="G27" s="42">
        <v>36</v>
      </c>
      <c r="H27" s="42">
        <v>18</v>
      </c>
      <c r="I27" s="43"/>
      <c r="J27" s="43"/>
      <c r="K27" s="43"/>
      <c r="L27" s="43">
        <v>3</v>
      </c>
      <c r="M27" s="43"/>
      <c r="N27" s="43"/>
      <c r="O27" s="43"/>
      <c r="P27" s="42"/>
    </row>
    <row r="28" ht="15" customHeight="1" spans="1:16">
      <c r="A28" s="39"/>
      <c r="B28" s="39"/>
      <c r="C28" s="49" t="s">
        <v>265</v>
      </c>
      <c r="D28" s="41" t="s">
        <v>151</v>
      </c>
      <c r="E28" s="42">
        <v>3</v>
      </c>
      <c r="F28" s="42">
        <v>54</v>
      </c>
      <c r="G28" s="42">
        <v>54</v>
      </c>
      <c r="H28" s="42">
        <v>0</v>
      </c>
      <c r="I28" s="43"/>
      <c r="J28" s="43"/>
      <c r="K28" s="43"/>
      <c r="L28" s="43">
        <v>3</v>
      </c>
      <c r="M28" s="43"/>
      <c r="N28" s="43"/>
      <c r="O28" s="43"/>
      <c r="P28" s="42"/>
    </row>
    <row r="29" ht="15" customHeight="1" spans="1:16">
      <c r="A29" s="39"/>
      <c r="B29" s="39"/>
      <c r="C29" s="49" t="s">
        <v>266</v>
      </c>
      <c r="D29" s="41" t="s">
        <v>153</v>
      </c>
      <c r="E29" s="42">
        <v>3</v>
      </c>
      <c r="F29" s="42">
        <v>54</v>
      </c>
      <c r="G29" s="42">
        <v>36</v>
      </c>
      <c r="H29" s="42">
        <v>18</v>
      </c>
      <c r="I29" s="43"/>
      <c r="J29" s="43"/>
      <c r="K29" s="43"/>
      <c r="L29" s="43">
        <v>3</v>
      </c>
      <c r="M29" s="43"/>
      <c r="N29" s="43"/>
      <c r="O29" s="43"/>
      <c r="P29" s="42"/>
    </row>
    <row r="30" ht="15" customHeight="1" spans="1:16">
      <c r="A30" s="39"/>
      <c r="B30" s="39"/>
      <c r="C30" s="49" t="s">
        <v>267</v>
      </c>
      <c r="D30" s="41" t="s">
        <v>155</v>
      </c>
      <c r="E30" s="42">
        <v>3</v>
      </c>
      <c r="F30" s="42">
        <v>54</v>
      </c>
      <c r="G30" s="42">
        <v>18</v>
      </c>
      <c r="H30" s="42">
        <v>36</v>
      </c>
      <c r="I30" s="43"/>
      <c r="J30" s="43"/>
      <c r="K30" s="43"/>
      <c r="L30" s="43">
        <v>3</v>
      </c>
      <c r="M30" s="43"/>
      <c r="N30" s="43"/>
      <c r="O30" s="43"/>
      <c r="P30" s="42"/>
    </row>
    <row r="31" ht="15" customHeight="1" spans="1:16">
      <c r="A31" s="39"/>
      <c r="B31" s="39"/>
      <c r="C31" s="49" t="s">
        <v>268</v>
      </c>
      <c r="D31" s="41" t="s">
        <v>157</v>
      </c>
      <c r="E31" s="42">
        <v>3</v>
      </c>
      <c r="F31" s="42">
        <v>54</v>
      </c>
      <c r="G31" s="42">
        <v>54</v>
      </c>
      <c r="H31" s="42">
        <v>0</v>
      </c>
      <c r="I31" s="43"/>
      <c r="J31" s="43"/>
      <c r="K31" s="43"/>
      <c r="L31" s="43"/>
      <c r="M31" s="43">
        <v>3</v>
      </c>
      <c r="N31" s="43"/>
      <c r="O31" s="43"/>
      <c r="P31" s="42"/>
    </row>
    <row r="32" ht="15" customHeight="1" spans="1:16">
      <c r="A32" s="39"/>
      <c r="B32" s="39"/>
      <c r="C32" s="40" t="s">
        <v>269</v>
      </c>
      <c r="D32" s="41" t="s">
        <v>159</v>
      </c>
      <c r="E32" s="42">
        <v>3</v>
      </c>
      <c r="F32" s="42">
        <v>54</v>
      </c>
      <c r="G32" s="42">
        <v>18</v>
      </c>
      <c r="H32" s="42">
        <v>36</v>
      </c>
      <c r="I32" s="43"/>
      <c r="J32" s="43"/>
      <c r="K32" s="43"/>
      <c r="L32" s="43"/>
      <c r="M32" s="43">
        <v>3</v>
      </c>
      <c r="N32" s="43"/>
      <c r="O32" s="43"/>
      <c r="P32" s="42"/>
    </row>
    <row r="33" ht="15" customHeight="1" spans="1:16">
      <c r="A33" s="39"/>
      <c r="B33" s="39"/>
      <c r="C33" s="40" t="s">
        <v>270</v>
      </c>
      <c r="D33" s="41" t="s">
        <v>161</v>
      </c>
      <c r="E33" s="42">
        <v>3</v>
      </c>
      <c r="F33" s="42">
        <v>53</v>
      </c>
      <c r="G33" s="42">
        <v>36</v>
      </c>
      <c r="H33" s="42">
        <v>18</v>
      </c>
      <c r="I33" s="43"/>
      <c r="J33" s="43"/>
      <c r="K33" s="43"/>
      <c r="L33" s="43"/>
      <c r="M33" s="43">
        <v>3</v>
      </c>
      <c r="N33" s="43"/>
      <c r="O33" s="43"/>
      <c r="P33" s="42"/>
    </row>
    <row r="34" ht="15" customHeight="1" spans="1:16">
      <c r="A34" s="39"/>
      <c r="B34" s="39"/>
      <c r="C34" s="40" t="s">
        <v>271</v>
      </c>
      <c r="D34" s="41" t="s">
        <v>163</v>
      </c>
      <c r="E34" s="42">
        <v>3</v>
      </c>
      <c r="F34" s="42">
        <v>54</v>
      </c>
      <c r="G34" s="42">
        <v>36</v>
      </c>
      <c r="H34" s="42">
        <v>18</v>
      </c>
      <c r="I34" s="43"/>
      <c r="J34" s="43"/>
      <c r="K34" s="43"/>
      <c r="L34" s="43"/>
      <c r="M34" s="43"/>
      <c r="N34" s="43">
        <v>3</v>
      </c>
      <c r="O34" s="43"/>
      <c r="P34" s="42"/>
    </row>
    <row r="35" ht="15" customHeight="1" spans="1:16">
      <c r="A35" s="39"/>
      <c r="B35" s="39"/>
      <c r="C35" s="40" t="s">
        <v>272</v>
      </c>
      <c r="D35" s="41" t="s">
        <v>165</v>
      </c>
      <c r="E35" s="42">
        <v>2</v>
      </c>
      <c r="F35" s="42">
        <v>36</v>
      </c>
      <c r="G35" s="42">
        <v>36</v>
      </c>
      <c r="H35" s="42">
        <v>0</v>
      </c>
      <c r="I35" s="43"/>
      <c r="J35" s="43"/>
      <c r="K35" s="43"/>
      <c r="L35" s="43"/>
      <c r="M35" s="43"/>
      <c r="N35" s="43">
        <v>2</v>
      </c>
      <c r="O35" s="43"/>
      <c r="P35" s="42"/>
    </row>
    <row r="36" ht="15" customHeight="1" spans="1:16">
      <c r="A36" s="39"/>
      <c r="B36" s="39"/>
      <c r="C36" s="49" t="s">
        <v>273</v>
      </c>
      <c r="D36" s="41" t="s">
        <v>167</v>
      </c>
      <c r="E36" s="42">
        <v>2</v>
      </c>
      <c r="F36" s="42">
        <v>36</v>
      </c>
      <c r="G36" s="42">
        <v>36</v>
      </c>
      <c r="H36" s="42">
        <v>0</v>
      </c>
      <c r="I36" s="43"/>
      <c r="J36" s="43"/>
      <c r="K36" s="43"/>
      <c r="L36" s="43"/>
      <c r="M36" s="43"/>
      <c r="N36" s="43">
        <v>2</v>
      </c>
      <c r="O36" s="43"/>
      <c r="P36" s="42"/>
    </row>
    <row r="37" ht="15" customHeight="1" spans="1:16">
      <c r="A37" s="39"/>
      <c r="B37" s="39"/>
      <c r="C37" s="40" t="s">
        <v>274</v>
      </c>
      <c r="D37" s="41" t="s">
        <v>169</v>
      </c>
      <c r="E37" s="42">
        <v>3</v>
      </c>
      <c r="F37" s="42">
        <v>54</v>
      </c>
      <c r="G37" s="42">
        <v>36</v>
      </c>
      <c r="H37" s="42">
        <v>18</v>
      </c>
      <c r="I37" s="43"/>
      <c r="J37" s="43"/>
      <c r="K37" s="43"/>
      <c r="L37" s="43"/>
      <c r="M37" s="43"/>
      <c r="N37" s="43">
        <v>3</v>
      </c>
      <c r="O37" s="43"/>
      <c r="P37" s="42"/>
    </row>
    <row r="38" ht="15" customHeight="1" spans="1:16">
      <c r="A38" s="39"/>
      <c r="B38" s="39"/>
      <c r="C38" s="40" t="s">
        <v>275</v>
      </c>
      <c r="D38" s="41" t="s">
        <v>171</v>
      </c>
      <c r="E38" s="42">
        <v>3</v>
      </c>
      <c r="F38" s="42">
        <v>54</v>
      </c>
      <c r="G38" s="42">
        <v>27</v>
      </c>
      <c r="H38" s="42">
        <v>27</v>
      </c>
      <c r="I38" s="43"/>
      <c r="J38" s="43"/>
      <c r="K38" s="43"/>
      <c r="L38" s="43"/>
      <c r="M38" s="43"/>
      <c r="N38" s="43">
        <v>3</v>
      </c>
      <c r="O38" s="43"/>
      <c r="P38" s="42"/>
    </row>
    <row r="39" spans="1:16">
      <c r="A39" s="52" t="s">
        <v>276</v>
      </c>
      <c r="B39" s="52"/>
      <c r="C39" s="52"/>
      <c r="D39" s="52"/>
      <c r="E39" s="53">
        <f>SUM(E21:E38)</f>
        <v>52</v>
      </c>
      <c r="F39" s="53">
        <f t="shared" ref="F39:P39" si="3">SUM(F21:F38)</f>
        <v>935</v>
      </c>
      <c r="G39" s="53">
        <f t="shared" si="3"/>
        <v>693</v>
      </c>
      <c r="H39" s="53">
        <f t="shared" si="3"/>
        <v>243</v>
      </c>
      <c r="I39" s="53">
        <f t="shared" si="3"/>
        <v>3</v>
      </c>
      <c r="J39" s="53">
        <f t="shared" si="3"/>
        <v>9</v>
      </c>
      <c r="K39" s="53">
        <f t="shared" si="3"/>
        <v>6</v>
      </c>
      <c r="L39" s="53">
        <f t="shared" si="3"/>
        <v>12</v>
      </c>
      <c r="M39" s="53">
        <f t="shared" si="3"/>
        <v>9</v>
      </c>
      <c r="N39" s="53">
        <f t="shared" si="3"/>
        <v>13</v>
      </c>
      <c r="O39" s="53">
        <f t="shared" si="3"/>
        <v>0</v>
      </c>
      <c r="P39" s="53">
        <f t="shared" si="3"/>
        <v>0</v>
      </c>
    </row>
    <row r="40" spans="1:16">
      <c r="A40" s="54" t="s">
        <v>277</v>
      </c>
      <c r="B40" s="54"/>
      <c r="C40" s="54"/>
      <c r="D40" s="54"/>
      <c r="E40" s="54"/>
      <c r="F40" s="54"/>
      <c r="G40" s="54"/>
      <c r="H40" s="54"/>
      <c r="I40" s="54"/>
      <c r="J40" s="54"/>
      <c r="K40" s="54"/>
      <c r="L40" s="54"/>
      <c r="M40" s="54"/>
      <c r="N40" s="54"/>
      <c r="O40" s="54"/>
      <c r="P40" s="54"/>
    </row>
    <row r="41" spans="1:16">
      <c r="A41" s="54"/>
      <c r="B41" s="54"/>
      <c r="C41" s="54"/>
      <c r="D41" s="54"/>
      <c r="E41" s="54"/>
      <c r="F41" s="54"/>
      <c r="G41" s="54"/>
      <c r="H41" s="54"/>
      <c r="I41" s="54"/>
      <c r="J41" s="54"/>
      <c r="K41" s="54"/>
      <c r="L41" s="54"/>
      <c r="M41" s="54"/>
      <c r="N41" s="54"/>
      <c r="O41" s="54"/>
      <c r="P41" s="54"/>
    </row>
    <row r="42" spans="1:16">
      <c r="A42" s="54"/>
      <c r="B42" s="54"/>
      <c r="C42" s="54"/>
      <c r="D42" s="54"/>
      <c r="E42" s="54"/>
      <c r="F42" s="54"/>
      <c r="G42" s="54"/>
      <c r="H42" s="54"/>
      <c r="I42" s="54"/>
      <c r="J42" s="54"/>
      <c r="K42" s="54"/>
      <c r="L42" s="54"/>
      <c r="M42" s="54"/>
      <c r="N42" s="54"/>
      <c r="O42" s="54"/>
      <c r="P42" s="54"/>
    </row>
  </sheetData>
  <mergeCells count="25">
    <mergeCell ref="A2:P2"/>
    <mergeCell ref="A4:P4"/>
    <mergeCell ref="E5:H5"/>
    <mergeCell ref="I5:P5"/>
    <mergeCell ref="I6:J6"/>
    <mergeCell ref="K6:L6"/>
    <mergeCell ref="M6:N6"/>
    <mergeCell ref="O6:P6"/>
    <mergeCell ref="C13:D13"/>
    <mergeCell ref="B14:C14"/>
    <mergeCell ref="C19:D19"/>
    <mergeCell ref="A20:D20"/>
    <mergeCell ref="A39:D39"/>
    <mergeCell ref="A8:A19"/>
    <mergeCell ref="B8:B13"/>
    <mergeCell ref="B15:B19"/>
    <mergeCell ref="C5:C7"/>
    <mergeCell ref="D5:D7"/>
    <mergeCell ref="E6:E7"/>
    <mergeCell ref="F6:F7"/>
    <mergeCell ref="G6:G7"/>
    <mergeCell ref="H6:H7"/>
    <mergeCell ref="A5:B7"/>
    <mergeCell ref="A40:P42"/>
    <mergeCell ref="A21:B38"/>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6"/>
  <sheetViews>
    <sheetView tabSelected="1" zoomScale="110" zoomScaleNormal="110" workbookViewId="0">
      <pane ySplit="7" topLeftCell="A32" activePane="bottomLeft" state="frozen"/>
      <selection/>
      <selection pane="bottomLeft" activeCell="A4" sqref="A4:P4"/>
    </sheetView>
  </sheetViews>
  <sheetFormatPr defaultColWidth="9" defaultRowHeight="13.5"/>
  <cols>
    <col min="1" max="2" width="7.66666666666667" customWidth="1"/>
    <col min="3" max="3" width="14.0333333333333" customWidth="1"/>
    <col min="4" max="4" width="8.66666666666667" customWidth="1"/>
    <col min="5" max="8" width="4.66666666666667" customWidth="1"/>
    <col min="9" max="16" width="3.325" customWidth="1"/>
  </cols>
  <sheetData>
    <row r="1" ht="14.25" spans="1:1">
      <c r="A1" s="1" t="s">
        <v>225</v>
      </c>
    </row>
    <row r="2" ht="20.25" spans="1:16">
      <c r="A2" s="2" t="s">
        <v>226</v>
      </c>
      <c r="B2" s="2"/>
      <c r="C2" s="2"/>
      <c r="D2" s="2"/>
      <c r="E2" s="2"/>
      <c r="F2" s="2"/>
      <c r="G2" s="2"/>
      <c r="H2" s="2"/>
      <c r="I2" s="2"/>
      <c r="J2" s="2"/>
      <c r="K2" s="2"/>
      <c r="L2" s="2"/>
      <c r="M2" s="2"/>
      <c r="N2" s="2"/>
      <c r="O2" s="2"/>
      <c r="P2" s="2"/>
    </row>
    <row r="3" ht="14.25" spans="1:1">
      <c r="A3" s="1" t="s">
        <v>278</v>
      </c>
    </row>
    <row r="4" spans="1:16">
      <c r="A4" s="3" t="s">
        <v>279</v>
      </c>
      <c r="B4" s="4"/>
      <c r="C4" s="4"/>
      <c r="D4" s="4"/>
      <c r="E4" s="4"/>
      <c r="F4" s="4"/>
      <c r="G4" s="4"/>
      <c r="H4" s="4"/>
      <c r="I4" s="4"/>
      <c r="J4" s="4"/>
      <c r="K4" s="4"/>
      <c r="L4" s="4"/>
      <c r="M4" s="4"/>
      <c r="N4" s="4"/>
      <c r="O4" s="4"/>
      <c r="P4" s="4"/>
    </row>
    <row r="5" ht="15" customHeight="1" spans="1:16">
      <c r="A5" s="5" t="s">
        <v>280</v>
      </c>
      <c r="B5" s="6"/>
      <c r="C5" s="7" t="s">
        <v>281</v>
      </c>
      <c r="D5" s="7" t="s">
        <v>282</v>
      </c>
      <c r="E5" s="7" t="s">
        <v>283</v>
      </c>
      <c r="F5" s="7"/>
      <c r="G5" s="7"/>
      <c r="H5" s="7"/>
      <c r="I5" s="7" t="s">
        <v>284</v>
      </c>
      <c r="J5" s="7"/>
      <c r="K5" s="7"/>
      <c r="L5" s="7"/>
      <c r="M5" s="7"/>
      <c r="N5" s="7"/>
      <c r="O5" s="7"/>
      <c r="P5" s="7"/>
    </row>
    <row r="6" ht="15" customHeight="1" spans="1:16">
      <c r="A6" s="8"/>
      <c r="B6" s="9"/>
      <c r="C6" s="7"/>
      <c r="D6" s="7"/>
      <c r="E6" s="7" t="s">
        <v>285</v>
      </c>
      <c r="F6" s="7" t="s">
        <v>286</v>
      </c>
      <c r="G6" s="7" t="s">
        <v>287</v>
      </c>
      <c r="H6" s="7" t="s">
        <v>288</v>
      </c>
      <c r="I6" s="7" t="s">
        <v>289</v>
      </c>
      <c r="J6" s="7"/>
      <c r="K6" s="7" t="s">
        <v>290</v>
      </c>
      <c r="L6" s="7"/>
      <c r="M6" s="7" t="s">
        <v>291</v>
      </c>
      <c r="N6" s="7"/>
      <c r="O6" s="7" t="s">
        <v>292</v>
      </c>
      <c r="P6" s="7"/>
    </row>
    <row r="7" ht="21" customHeight="1" spans="1:16">
      <c r="A7" s="10"/>
      <c r="B7" s="11"/>
      <c r="C7" s="7"/>
      <c r="D7" s="7"/>
      <c r="E7" s="7"/>
      <c r="F7" s="7"/>
      <c r="G7" s="7"/>
      <c r="H7" s="7"/>
      <c r="I7" s="7">
        <v>1</v>
      </c>
      <c r="J7" s="7">
        <v>2</v>
      </c>
      <c r="K7" s="7">
        <v>3</v>
      </c>
      <c r="L7" s="7">
        <v>4</v>
      </c>
      <c r="M7" s="7">
        <v>5</v>
      </c>
      <c r="N7" s="7">
        <v>6</v>
      </c>
      <c r="O7" s="7">
        <v>7</v>
      </c>
      <c r="P7" s="7">
        <v>8</v>
      </c>
    </row>
    <row r="8" ht="15" customHeight="1" spans="1:16">
      <c r="A8" s="12" t="s">
        <v>293</v>
      </c>
      <c r="B8" s="12" t="s">
        <v>294</v>
      </c>
      <c r="C8" s="13" t="s">
        <v>295</v>
      </c>
      <c r="D8" s="14" t="s">
        <v>79</v>
      </c>
      <c r="E8" s="15">
        <v>3</v>
      </c>
      <c r="F8" s="15">
        <v>54</v>
      </c>
      <c r="G8" s="15">
        <v>36</v>
      </c>
      <c r="H8" s="15">
        <v>18</v>
      </c>
      <c r="I8" s="15">
        <v>3</v>
      </c>
      <c r="J8" s="15"/>
      <c r="K8" s="15"/>
      <c r="L8" s="15"/>
      <c r="M8" s="15"/>
      <c r="N8" s="15"/>
      <c r="O8" s="12"/>
      <c r="P8" s="12"/>
    </row>
    <row r="9" ht="15" customHeight="1" spans="1:16">
      <c r="A9" s="12"/>
      <c r="B9" s="12"/>
      <c r="C9" s="13" t="s">
        <v>296</v>
      </c>
      <c r="D9" s="14" t="s">
        <v>82</v>
      </c>
      <c r="E9" s="15">
        <v>3</v>
      </c>
      <c r="F9" s="15">
        <v>54</v>
      </c>
      <c r="G9" s="15">
        <v>36</v>
      </c>
      <c r="H9" s="15">
        <v>18</v>
      </c>
      <c r="I9" s="15">
        <v>3</v>
      </c>
      <c r="J9" s="15"/>
      <c r="K9" s="15"/>
      <c r="L9" s="15"/>
      <c r="M9" s="15"/>
      <c r="N9" s="15"/>
      <c r="O9" s="12"/>
      <c r="P9" s="12"/>
    </row>
    <row r="10" ht="15" customHeight="1" spans="1:16">
      <c r="A10" s="12"/>
      <c r="B10" s="12"/>
      <c r="C10" s="13" t="s">
        <v>297</v>
      </c>
      <c r="D10" s="14" t="s">
        <v>84</v>
      </c>
      <c r="E10" s="15">
        <v>3</v>
      </c>
      <c r="F10" s="15">
        <v>54</v>
      </c>
      <c r="G10" s="15">
        <v>36</v>
      </c>
      <c r="H10" s="15">
        <v>18</v>
      </c>
      <c r="I10" s="15"/>
      <c r="J10" s="15">
        <v>3</v>
      </c>
      <c r="K10" s="15"/>
      <c r="L10" s="15"/>
      <c r="M10" s="15"/>
      <c r="N10" s="15"/>
      <c r="O10" s="12"/>
      <c r="P10" s="12"/>
    </row>
    <row r="11" ht="15" customHeight="1" spans="1:16">
      <c r="A11" s="12"/>
      <c r="B11" s="12"/>
      <c r="C11" s="13" t="s">
        <v>298</v>
      </c>
      <c r="D11" s="14" t="s">
        <v>88</v>
      </c>
      <c r="E11" s="15">
        <v>3</v>
      </c>
      <c r="F11" s="15">
        <v>54</v>
      </c>
      <c r="G11" s="15">
        <v>36</v>
      </c>
      <c r="H11" s="15">
        <v>18</v>
      </c>
      <c r="I11" s="15"/>
      <c r="J11" s="15"/>
      <c r="K11" s="15">
        <v>3</v>
      </c>
      <c r="L11" s="15"/>
      <c r="M11" s="15"/>
      <c r="N11" s="15"/>
      <c r="O11" s="12"/>
      <c r="P11" s="12"/>
    </row>
    <row r="12" ht="15" customHeight="1" spans="1:16">
      <c r="A12" s="12"/>
      <c r="B12" s="12"/>
      <c r="C12" s="13" t="s">
        <v>299</v>
      </c>
      <c r="D12" s="14" t="s">
        <v>92</v>
      </c>
      <c r="E12" s="15">
        <v>3</v>
      </c>
      <c r="F12" s="15">
        <v>54</v>
      </c>
      <c r="G12" s="15">
        <v>36</v>
      </c>
      <c r="H12" s="15">
        <v>18</v>
      </c>
      <c r="I12" s="15"/>
      <c r="J12" s="15"/>
      <c r="K12" s="15"/>
      <c r="L12" s="15"/>
      <c r="M12" s="15">
        <v>3</v>
      </c>
      <c r="N12" s="15"/>
      <c r="O12" s="12"/>
      <c r="P12" s="12"/>
    </row>
    <row r="13" ht="15" customHeight="1" spans="1:16">
      <c r="A13" s="12"/>
      <c r="B13" s="12"/>
      <c r="C13" s="16" t="s">
        <v>300</v>
      </c>
      <c r="D13" s="17" t="s">
        <v>94</v>
      </c>
      <c r="E13" s="15">
        <v>3</v>
      </c>
      <c r="F13" s="15">
        <v>54</v>
      </c>
      <c r="G13" s="15">
        <v>36</v>
      </c>
      <c r="H13" s="15">
        <v>18</v>
      </c>
      <c r="I13" s="15"/>
      <c r="J13" s="15"/>
      <c r="K13" s="15"/>
      <c r="L13" s="15"/>
      <c r="M13" s="15">
        <v>3</v>
      </c>
      <c r="N13" s="15"/>
      <c r="O13" s="12"/>
      <c r="P13" s="12"/>
    </row>
    <row r="14" ht="15" customHeight="1" spans="1:16">
      <c r="A14" s="12"/>
      <c r="B14" s="12"/>
      <c r="C14" s="18" t="s">
        <v>301</v>
      </c>
      <c r="D14" s="14" t="s">
        <v>98</v>
      </c>
      <c r="E14" s="15">
        <v>3</v>
      </c>
      <c r="F14" s="15">
        <v>54</v>
      </c>
      <c r="G14" s="15">
        <v>54</v>
      </c>
      <c r="H14" s="15">
        <v>0</v>
      </c>
      <c r="I14" s="15"/>
      <c r="J14" s="15"/>
      <c r="K14" s="15"/>
      <c r="L14" s="15"/>
      <c r="M14" s="15"/>
      <c r="N14" s="15">
        <v>3</v>
      </c>
      <c r="O14" s="12"/>
      <c r="P14" s="12"/>
    </row>
    <row r="15" ht="15" customHeight="1" spans="1:16">
      <c r="A15" s="12"/>
      <c r="B15" s="12"/>
      <c r="C15" s="12" t="s">
        <v>302</v>
      </c>
      <c r="D15" s="12"/>
      <c r="E15" s="12">
        <f>SUM(E8:E14)</f>
        <v>21</v>
      </c>
      <c r="F15" s="12">
        <f t="shared" ref="F15:P15" si="0">SUM(F8:F14)</f>
        <v>378</v>
      </c>
      <c r="G15" s="12">
        <f t="shared" si="0"/>
        <v>270</v>
      </c>
      <c r="H15" s="12">
        <f t="shared" si="0"/>
        <v>108</v>
      </c>
      <c r="I15" s="12">
        <f t="shared" si="0"/>
        <v>6</v>
      </c>
      <c r="J15" s="12">
        <f t="shared" si="0"/>
        <v>3</v>
      </c>
      <c r="K15" s="12">
        <f t="shared" si="0"/>
        <v>3</v>
      </c>
      <c r="L15" s="12">
        <f t="shared" si="0"/>
        <v>0</v>
      </c>
      <c r="M15" s="12">
        <f t="shared" si="0"/>
        <v>6</v>
      </c>
      <c r="N15" s="12">
        <f t="shared" si="0"/>
        <v>3</v>
      </c>
      <c r="O15" s="12">
        <f t="shared" si="0"/>
        <v>0</v>
      </c>
      <c r="P15" s="12">
        <f t="shared" si="0"/>
        <v>0</v>
      </c>
    </row>
    <row r="16" ht="15" customHeight="1" spans="1:16">
      <c r="A16" s="12"/>
      <c r="B16" s="19" t="s">
        <v>303</v>
      </c>
      <c r="C16" s="19"/>
      <c r="D16" s="20" t="s">
        <v>126</v>
      </c>
      <c r="E16" s="13">
        <v>4</v>
      </c>
      <c r="F16" s="13">
        <v>80</v>
      </c>
      <c r="G16" s="13">
        <v>0</v>
      </c>
      <c r="H16" s="13">
        <v>80</v>
      </c>
      <c r="I16" s="13"/>
      <c r="J16" s="13"/>
      <c r="K16" s="13"/>
      <c r="L16" s="13"/>
      <c r="M16" s="13"/>
      <c r="N16" s="13"/>
      <c r="O16" s="13">
        <v>4</v>
      </c>
      <c r="P16" s="18"/>
    </row>
    <row r="17" ht="15" customHeight="1" spans="1:16">
      <c r="A17" s="12"/>
      <c r="B17" s="12" t="s">
        <v>304</v>
      </c>
      <c r="C17" s="16" t="s">
        <v>305</v>
      </c>
      <c r="D17" s="14" t="s">
        <v>102</v>
      </c>
      <c r="E17" s="18">
        <v>3</v>
      </c>
      <c r="F17" s="18">
        <v>54</v>
      </c>
      <c r="G17" s="18">
        <v>54</v>
      </c>
      <c r="H17" s="18">
        <v>0</v>
      </c>
      <c r="I17" s="25">
        <v>3</v>
      </c>
      <c r="J17" s="27"/>
      <c r="K17" s="18"/>
      <c r="L17" s="18"/>
      <c r="M17" s="18"/>
      <c r="N17" s="18"/>
      <c r="O17" s="18"/>
      <c r="P17" s="18"/>
    </row>
    <row r="18" ht="15" customHeight="1" spans="1:16">
      <c r="A18" s="12"/>
      <c r="B18" s="12"/>
      <c r="C18" s="16" t="s">
        <v>306</v>
      </c>
      <c r="D18" s="14" t="s">
        <v>106</v>
      </c>
      <c r="E18" s="18">
        <v>2</v>
      </c>
      <c r="F18" s="18">
        <v>36</v>
      </c>
      <c r="G18" s="18">
        <v>36</v>
      </c>
      <c r="H18" s="18">
        <v>0</v>
      </c>
      <c r="I18" s="18"/>
      <c r="J18" s="25"/>
      <c r="K18" s="18">
        <v>2</v>
      </c>
      <c r="L18" s="18"/>
      <c r="M18" s="18"/>
      <c r="N18" s="18"/>
      <c r="O18" s="18"/>
      <c r="P18" s="18"/>
    </row>
    <row r="19" ht="15" customHeight="1" spans="1:16">
      <c r="A19" s="12"/>
      <c r="B19" s="12"/>
      <c r="C19" s="17" t="s">
        <v>307</v>
      </c>
      <c r="D19" s="14" t="s">
        <v>108</v>
      </c>
      <c r="E19" s="18">
        <v>2</v>
      </c>
      <c r="F19" s="18">
        <v>36</v>
      </c>
      <c r="G19" s="18">
        <v>36</v>
      </c>
      <c r="H19" s="18">
        <v>0</v>
      </c>
      <c r="I19" s="18"/>
      <c r="J19" s="25"/>
      <c r="K19" s="18"/>
      <c r="L19" s="18">
        <v>2</v>
      </c>
      <c r="M19" s="18"/>
      <c r="N19" s="18"/>
      <c r="O19" s="18"/>
      <c r="P19" s="18"/>
    </row>
    <row r="20" ht="15" customHeight="1" spans="1:16">
      <c r="A20" s="12"/>
      <c r="B20" s="12"/>
      <c r="C20" s="17" t="s">
        <v>308</v>
      </c>
      <c r="D20" s="14" t="s">
        <v>110</v>
      </c>
      <c r="E20" s="18">
        <v>3</v>
      </c>
      <c r="F20" s="18">
        <v>54</v>
      </c>
      <c r="G20" s="18">
        <v>54</v>
      </c>
      <c r="H20" s="18">
        <v>0</v>
      </c>
      <c r="I20" s="18"/>
      <c r="J20" s="25"/>
      <c r="K20" s="18"/>
      <c r="L20" s="18">
        <v>3</v>
      </c>
      <c r="M20" s="18"/>
      <c r="N20" s="18"/>
      <c r="O20" s="18"/>
      <c r="P20" s="18"/>
    </row>
    <row r="21" ht="15" customHeight="1" spans="1:16">
      <c r="A21" s="12"/>
      <c r="B21" s="12"/>
      <c r="C21" s="21" t="s">
        <v>309</v>
      </c>
      <c r="D21" s="14" t="s">
        <v>114</v>
      </c>
      <c r="E21" s="18">
        <v>3</v>
      </c>
      <c r="F21" s="18">
        <v>54</v>
      </c>
      <c r="G21" s="18">
        <v>54</v>
      </c>
      <c r="H21" s="18">
        <v>0</v>
      </c>
      <c r="I21" s="18"/>
      <c r="J21" s="25"/>
      <c r="K21" s="18"/>
      <c r="L21" s="18"/>
      <c r="M21" s="18">
        <v>3</v>
      </c>
      <c r="N21" s="18"/>
      <c r="O21" s="15"/>
      <c r="P21" s="15"/>
    </row>
    <row r="22" ht="15" customHeight="1" spans="1:17">
      <c r="A22" s="12"/>
      <c r="B22" s="12"/>
      <c r="C22" s="16" t="s">
        <v>310</v>
      </c>
      <c r="D22" s="14" t="s">
        <v>118</v>
      </c>
      <c r="E22" s="15">
        <v>3</v>
      </c>
      <c r="F22" s="15">
        <v>54</v>
      </c>
      <c r="G22" s="15">
        <v>36</v>
      </c>
      <c r="H22" s="15">
        <v>18</v>
      </c>
      <c r="I22" s="15"/>
      <c r="J22" s="25"/>
      <c r="K22" s="15"/>
      <c r="L22" s="15"/>
      <c r="M22" s="15"/>
      <c r="N22" s="15">
        <v>3</v>
      </c>
      <c r="O22" s="15"/>
      <c r="P22" s="15"/>
      <c r="Q22" s="29"/>
    </row>
    <row r="23" ht="15" customHeight="1" spans="1:16">
      <c r="A23" s="22" t="s">
        <v>311</v>
      </c>
      <c r="B23" s="23"/>
      <c r="C23" s="23"/>
      <c r="D23" s="24"/>
      <c r="E23" s="19">
        <f>E15+E16+E22</f>
        <v>28</v>
      </c>
      <c r="F23" s="19">
        <f t="shared" ref="F23:P23" si="1">F15+F16+F22</f>
        <v>512</v>
      </c>
      <c r="G23" s="19">
        <f t="shared" si="1"/>
        <v>306</v>
      </c>
      <c r="H23" s="19">
        <f t="shared" si="1"/>
        <v>206</v>
      </c>
      <c r="I23" s="19">
        <f t="shared" si="1"/>
        <v>6</v>
      </c>
      <c r="J23" s="19">
        <f t="shared" si="1"/>
        <v>3</v>
      </c>
      <c r="K23" s="19">
        <f t="shared" si="1"/>
        <v>3</v>
      </c>
      <c r="L23" s="19">
        <f t="shared" si="1"/>
        <v>0</v>
      </c>
      <c r="M23" s="19">
        <f t="shared" si="1"/>
        <v>6</v>
      </c>
      <c r="N23" s="19">
        <f t="shared" si="1"/>
        <v>6</v>
      </c>
      <c r="O23" s="19">
        <f t="shared" si="1"/>
        <v>4</v>
      </c>
      <c r="P23" s="19">
        <f t="shared" si="1"/>
        <v>0</v>
      </c>
    </row>
    <row r="24" ht="15" customHeight="1" spans="1:16">
      <c r="A24" s="12" t="s">
        <v>312</v>
      </c>
      <c r="B24" s="12"/>
      <c r="C24" s="18" t="s">
        <v>313</v>
      </c>
      <c r="D24" s="14" t="s">
        <v>137</v>
      </c>
      <c r="E24" s="15">
        <v>3</v>
      </c>
      <c r="F24" s="15">
        <v>54</v>
      </c>
      <c r="G24" s="15">
        <v>54</v>
      </c>
      <c r="H24" s="15">
        <v>0</v>
      </c>
      <c r="I24" s="16">
        <v>3</v>
      </c>
      <c r="J24" s="16"/>
      <c r="K24" s="16"/>
      <c r="L24" s="16"/>
      <c r="M24" s="16"/>
      <c r="N24" s="16"/>
      <c r="O24" s="16"/>
      <c r="P24" s="15"/>
    </row>
    <row r="25" ht="15" customHeight="1" spans="1:16">
      <c r="A25" s="12"/>
      <c r="B25" s="12"/>
      <c r="C25" s="18" t="s">
        <v>314</v>
      </c>
      <c r="D25" s="14" t="s">
        <v>139</v>
      </c>
      <c r="E25" s="25">
        <v>3</v>
      </c>
      <c r="F25" s="15">
        <v>54</v>
      </c>
      <c r="G25" s="15">
        <v>54</v>
      </c>
      <c r="H25" s="15">
        <v>0</v>
      </c>
      <c r="I25" s="27"/>
      <c r="J25" s="28">
        <v>3</v>
      </c>
      <c r="K25" s="28"/>
      <c r="L25" s="28"/>
      <c r="M25" s="27"/>
      <c r="N25" s="28"/>
      <c r="O25" s="28"/>
      <c r="P25" s="25"/>
    </row>
    <row r="26" ht="15" customHeight="1" spans="1:16">
      <c r="A26" s="12"/>
      <c r="B26" s="12"/>
      <c r="C26" s="18" t="s">
        <v>315</v>
      </c>
      <c r="D26" s="14" t="s">
        <v>141</v>
      </c>
      <c r="E26" s="25">
        <v>3</v>
      </c>
      <c r="F26" s="15">
        <v>54</v>
      </c>
      <c r="G26" s="15">
        <v>54</v>
      </c>
      <c r="H26" s="15">
        <v>0</v>
      </c>
      <c r="I26" s="28"/>
      <c r="J26" s="28">
        <v>3</v>
      </c>
      <c r="K26" s="28"/>
      <c r="L26" s="28"/>
      <c r="M26" s="16"/>
      <c r="N26" s="28"/>
      <c r="O26" s="28"/>
      <c r="P26" s="25"/>
    </row>
    <row r="27" ht="15" customHeight="1" spans="1:16">
      <c r="A27" s="12"/>
      <c r="B27" s="12"/>
      <c r="C27" s="18" t="s">
        <v>316</v>
      </c>
      <c r="D27" s="14" t="s">
        <v>143</v>
      </c>
      <c r="E27" s="15">
        <v>3</v>
      </c>
      <c r="F27" s="15">
        <v>54</v>
      </c>
      <c r="G27" s="15">
        <v>54</v>
      </c>
      <c r="H27" s="15">
        <v>0</v>
      </c>
      <c r="I27" s="16"/>
      <c r="J27" s="16">
        <v>3</v>
      </c>
      <c r="K27" s="16"/>
      <c r="L27" s="16"/>
      <c r="M27" s="16"/>
      <c r="N27" s="16"/>
      <c r="O27" s="16"/>
      <c r="P27" s="15"/>
    </row>
    <row r="28" ht="15" customHeight="1" spans="1:16">
      <c r="A28" s="12"/>
      <c r="B28" s="12"/>
      <c r="C28" s="18" t="s">
        <v>317</v>
      </c>
      <c r="D28" s="14" t="s">
        <v>145</v>
      </c>
      <c r="E28" s="15">
        <v>3</v>
      </c>
      <c r="F28" s="15">
        <v>54</v>
      </c>
      <c r="G28" s="15">
        <v>36</v>
      </c>
      <c r="H28" s="15">
        <v>18</v>
      </c>
      <c r="I28" s="16"/>
      <c r="J28" s="16"/>
      <c r="K28" s="16">
        <v>3</v>
      </c>
      <c r="L28" s="16"/>
      <c r="M28" s="16"/>
      <c r="N28" s="16"/>
      <c r="O28" s="16"/>
      <c r="P28" s="15"/>
    </row>
    <row r="29" ht="15" customHeight="1" spans="1:16">
      <c r="A29" s="12"/>
      <c r="B29" s="12"/>
      <c r="C29" s="18" t="s">
        <v>318</v>
      </c>
      <c r="D29" s="14" t="s">
        <v>147</v>
      </c>
      <c r="E29" s="15">
        <v>3</v>
      </c>
      <c r="F29" s="15">
        <v>54</v>
      </c>
      <c r="G29" s="15">
        <v>18</v>
      </c>
      <c r="H29" s="15">
        <v>36</v>
      </c>
      <c r="I29" s="16"/>
      <c r="J29" s="16"/>
      <c r="K29" s="16">
        <v>3</v>
      </c>
      <c r="L29" s="16"/>
      <c r="M29" s="16"/>
      <c r="N29" s="16"/>
      <c r="O29" s="16"/>
      <c r="P29" s="15"/>
    </row>
    <row r="30" ht="15" customHeight="1" spans="1:16">
      <c r="A30" s="12"/>
      <c r="B30" s="12"/>
      <c r="C30" s="18" t="s">
        <v>319</v>
      </c>
      <c r="D30" s="14" t="s">
        <v>149</v>
      </c>
      <c r="E30" s="15">
        <v>3</v>
      </c>
      <c r="F30" s="15">
        <v>54</v>
      </c>
      <c r="G30" s="15">
        <v>36</v>
      </c>
      <c r="H30" s="15">
        <v>18</v>
      </c>
      <c r="I30" s="16"/>
      <c r="J30" s="16"/>
      <c r="K30" s="16"/>
      <c r="L30" s="16">
        <v>3</v>
      </c>
      <c r="M30" s="16"/>
      <c r="N30" s="16"/>
      <c r="O30" s="16"/>
      <c r="P30" s="15"/>
    </row>
    <row r="31" ht="15" customHeight="1" spans="1:16">
      <c r="A31" s="12"/>
      <c r="B31" s="12"/>
      <c r="C31" s="18" t="s">
        <v>320</v>
      </c>
      <c r="D31" s="14" t="s">
        <v>151</v>
      </c>
      <c r="E31" s="15">
        <v>3</v>
      </c>
      <c r="F31" s="15">
        <v>54</v>
      </c>
      <c r="G31" s="15">
        <v>54</v>
      </c>
      <c r="H31" s="15">
        <v>0</v>
      </c>
      <c r="I31" s="16"/>
      <c r="J31" s="16"/>
      <c r="K31" s="16"/>
      <c r="L31" s="16">
        <v>3</v>
      </c>
      <c r="M31" s="16"/>
      <c r="N31" s="16"/>
      <c r="O31" s="16"/>
      <c r="P31" s="15"/>
    </row>
    <row r="32" ht="15" customHeight="1" spans="1:16">
      <c r="A32" s="12"/>
      <c r="B32" s="12"/>
      <c r="C32" s="18" t="s">
        <v>321</v>
      </c>
      <c r="D32" s="14" t="s">
        <v>153</v>
      </c>
      <c r="E32" s="15">
        <v>3</v>
      </c>
      <c r="F32" s="15">
        <v>54</v>
      </c>
      <c r="G32" s="15">
        <v>36</v>
      </c>
      <c r="H32" s="15">
        <v>18</v>
      </c>
      <c r="I32" s="16"/>
      <c r="J32" s="16"/>
      <c r="K32" s="16"/>
      <c r="L32" s="16">
        <v>3</v>
      </c>
      <c r="M32" s="16"/>
      <c r="N32" s="16"/>
      <c r="O32" s="16"/>
      <c r="P32" s="15"/>
    </row>
    <row r="33" ht="15" customHeight="1" spans="1:16">
      <c r="A33" s="12"/>
      <c r="B33" s="12"/>
      <c r="C33" s="18" t="s">
        <v>322</v>
      </c>
      <c r="D33" s="14" t="s">
        <v>155</v>
      </c>
      <c r="E33" s="15">
        <v>3</v>
      </c>
      <c r="F33" s="15">
        <v>54</v>
      </c>
      <c r="G33" s="15">
        <v>18</v>
      </c>
      <c r="H33" s="15">
        <v>36</v>
      </c>
      <c r="I33" s="16"/>
      <c r="J33" s="16"/>
      <c r="K33" s="16"/>
      <c r="L33" s="16">
        <v>3</v>
      </c>
      <c r="M33" s="16"/>
      <c r="N33" s="16"/>
      <c r="O33" s="16"/>
      <c r="P33" s="15"/>
    </row>
    <row r="34" ht="15" customHeight="1" spans="1:16">
      <c r="A34" s="12"/>
      <c r="B34" s="12"/>
      <c r="C34" s="18" t="s">
        <v>323</v>
      </c>
      <c r="D34" s="14" t="s">
        <v>157</v>
      </c>
      <c r="E34" s="15">
        <v>3</v>
      </c>
      <c r="F34" s="15">
        <v>54</v>
      </c>
      <c r="G34" s="15">
        <v>54</v>
      </c>
      <c r="H34" s="15">
        <v>0</v>
      </c>
      <c r="I34" s="16"/>
      <c r="J34" s="16"/>
      <c r="K34" s="16"/>
      <c r="L34" s="16"/>
      <c r="M34" s="16">
        <v>3</v>
      </c>
      <c r="N34" s="16"/>
      <c r="O34" s="16"/>
      <c r="P34" s="15"/>
    </row>
    <row r="35" ht="15" customHeight="1" spans="1:16">
      <c r="A35" s="12"/>
      <c r="B35" s="12"/>
      <c r="C35" s="13" t="s">
        <v>324</v>
      </c>
      <c r="D35" s="14" t="s">
        <v>159</v>
      </c>
      <c r="E35" s="15">
        <v>3</v>
      </c>
      <c r="F35" s="15">
        <v>54</v>
      </c>
      <c r="G35" s="15">
        <v>18</v>
      </c>
      <c r="H35" s="15">
        <v>36</v>
      </c>
      <c r="I35" s="16"/>
      <c r="J35" s="16"/>
      <c r="K35" s="16"/>
      <c r="L35" s="16"/>
      <c r="M35" s="16">
        <v>3</v>
      </c>
      <c r="N35" s="16"/>
      <c r="O35" s="16"/>
      <c r="P35" s="15"/>
    </row>
    <row r="36" ht="15" customHeight="1" spans="1:16">
      <c r="A36" s="12"/>
      <c r="B36" s="12"/>
      <c r="C36" s="13" t="s">
        <v>325</v>
      </c>
      <c r="D36" s="14" t="s">
        <v>161</v>
      </c>
      <c r="E36" s="15">
        <v>3</v>
      </c>
      <c r="F36" s="15">
        <v>53</v>
      </c>
      <c r="G36" s="15">
        <v>36</v>
      </c>
      <c r="H36" s="15">
        <v>18</v>
      </c>
      <c r="I36" s="16"/>
      <c r="J36" s="16"/>
      <c r="K36" s="16"/>
      <c r="L36" s="16"/>
      <c r="M36" s="16">
        <v>3</v>
      </c>
      <c r="N36" s="16"/>
      <c r="O36" s="16"/>
      <c r="P36" s="15"/>
    </row>
    <row r="37" ht="15" customHeight="1" spans="1:16">
      <c r="A37" s="12"/>
      <c r="B37" s="12"/>
      <c r="C37" s="13" t="s">
        <v>326</v>
      </c>
      <c r="D37" s="14" t="s">
        <v>163</v>
      </c>
      <c r="E37" s="15">
        <v>3</v>
      </c>
      <c r="F37" s="15">
        <v>54</v>
      </c>
      <c r="G37" s="15">
        <v>36</v>
      </c>
      <c r="H37" s="15">
        <v>18</v>
      </c>
      <c r="I37" s="16"/>
      <c r="J37" s="16"/>
      <c r="K37" s="16"/>
      <c r="L37" s="16"/>
      <c r="M37" s="16"/>
      <c r="N37" s="16">
        <v>3</v>
      </c>
      <c r="O37" s="16"/>
      <c r="P37" s="15"/>
    </row>
    <row r="38" ht="15" customHeight="1" spans="1:16">
      <c r="A38" s="12"/>
      <c r="B38" s="12"/>
      <c r="C38" s="13" t="s">
        <v>327</v>
      </c>
      <c r="D38" s="14" t="s">
        <v>165</v>
      </c>
      <c r="E38" s="15">
        <v>2</v>
      </c>
      <c r="F38" s="15">
        <v>36</v>
      </c>
      <c r="G38" s="15">
        <v>36</v>
      </c>
      <c r="H38" s="15">
        <v>0</v>
      </c>
      <c r="I38" s="16"/>
      <c r="J38" s="16"/>
      <c r="K38" s="16"/>
      <c r="L38" s="16"/>
      <c r="M38" s="16"/>
      <c r="N38" s="16">
        <v>2</v>
      </c>
      <c r="O38" s="16"/>
      <c r="P38" s="15"/>
    </row>
    <row r="39" ht="15" customHeight="1" spans="1:16">
      <c r="A39" s="12"/>
      <c r="B39" s="12"/>
      <c r="C39" s="18" t="s">
        <v>328</v>
      </c>
      <c r="D39" s="14" t="s">
        <v>167</v>
      </c>
      <c r="E39" s="15">
        <v>2</v>
      </c>
      <c r="F39" s="15">
        <v>36</v>
      </c>
      <c r="G39" s="15">
        <v>36</v>
      </c>
      <c r="H39" s="15">
        <v>0</v>
      </c>
      <c r="I39" s="16"/>
      <c r="J39" s="16"/>
      <c r="K39" s="16"/>
      <c r="L39" s="16"/>
      <c r="M39" s="16"/>
      <c r="N39" s="16">
        <v>2</v>
      </c>
      <c r="O39" s="16"/>
      <c r="P39" s="15"/>
    </row>
    <row r="40" ht="15" customHeight="1" spans="1:16">
      <c r="A40" s="12"/>
      <c r="B40" s="12"/>
      <c r="C40" s="13" t="s">
        <v>329</v>
      </c>
      <c r="D40" s="14" t="s">
        <v>169</v>
      </c>
      <c r="E40" s="15">
        <v>3</v>
      </c>
      <c r="F40" s="15">
        <v>54</v>
      </c>
      <c r="G40" s="15">
        <v>36</v>
      </c>
      <c r="H40" s="15">
        <v>18</v>
      </c>
      <c r="I40" s="16"/>
      <c r="J40" s="16"/>
      <c r="K40" s="16"/>
      <c r="L40" s="16"/>
      <c r="M40" s="16"/>
      <c r="N40" s="16">
        <v>3</v>
      </c>
      <c r="O40" s="16"/>
      <c r="P40" s="15"/>
    </row>
    <row r="41" ht="15" customHeight="1" spans="1:16">
      <c r="A41" s="12"/>
      <c r="B41" s="12"/>
      <c r="C41" s="13" t="s">
        <v>330</v>
      </c>
      <c r="D41" s="14" t="s">
        <v>171</v>
      </c>
      <c r="E41" s="15">
        <v>3</v>
      </c>
      <c r="F41" s="15">
        <v>54</v>
      </c>
      <c r="G41" s="15">
        <v>27</v>
      </c>
      <c r="H41" s="15">
        <v>27</v>
      </c>
      <c r="I41" s="16"/>
      <c r="J41" s="16"/>
      <c r="K41" s="16"/>
      <c r="L41" s="16"/>
      <c r="M41" s="16"/>
      <c r="N41" s="16">
        <v>3</v>
      </c>
      <c r="O41" s="16"/>
      <c r="P41" s="15"/>
    </row>
    <row r="42" spans="1:16">
      <c r="A42" s="12" t="s">
        <v>331</v>
      </c>
      <c r="B42" s="12"/>
      <c r="C42" s="12"/>
      <c r="D42" s="12"/>
      <c r="E42" s="25">
        <f>SUM(E24:E41)</f>
        <v>52</v>
      </c>
      <c r="F42" s="25">
        <f>SUM(F24:F41)</f>
        <v>935</v>
      </c>
      <c r="G42" s="25">
        <f>SUM(G24:G41)</f>
        <v>693</v>
      </c>
      <c r="H42" s="25">
        <f>SUM(H24:H41)</f>
        <v>243</v>
      </c>
      <c r="I42" s="25">
        <f t="shared" ref="I42:P42" si="2">SUM(I24:I41)</f>
        <v>3</v>
      </c>
      <c r="J42" s="25">
        <f t="shared" si="2"/>
        <v>9</v>
      </c>
      <c r="K42" s="25">
        <f t="shared" si="2"/>
        <v>6</v>
      </c>
      <c r="L42" s="25">
        <f t="shared" si="2"/>
        <v>12</v>
      </c>
      <c r="M42" s="25">
        <f t="shared" si="2"/>
        <v>9</v>
      </c>
      <c r="N42" s="25">
        <f t="shared" si="2"/>
        <v>13</v>
      </c>
      <c r="O42" s="25">
        <f t="shared" si="2"/>
        <v>0</v>
      </c>
      <c r="P42" s="25">
        <f t="shared" si="2"/>
        <v>0</v>
      </c>
    </row>
    <row r="43" spans="1:16">
      <c r="A43" s="26" t="s">
        <v>332</v>
      </c>
      <c r="B43" s="26"/>
      <c r="C43" s="26"/>
      <c r="D43" s="26"/>
      <c r="E43" s="26"/>
      <c r="F43" s="26"/>
      <c r="G43" s="26"/>
      <c r="H43" s="26"/>
      <c r="I43" s="26"/>
      <c r="J43" s="26"/>
      <c r="K43" s="26"/>
      <c r="L43" s="26"/>
      <c r="M43" s="26"/>
      <c r="N43" s="26"/>
      <c r="O43" s="26"/>
      <c r="P43" s="26"/>
    </row>
    <row r="44" spans="1:16">
      <c r="A44" s="26"/>
      <c r="B44" s="26"/>
      <c r="C44" s="26"/>
      <c r="D44" s="26"/>
      <c r="E44" s="26"/>
      <c r="F44" s="26"/>
      <c r="G44" s="26"/>
      <c r="H44" s="26"/>
      <c r="I44" s="26"/>
      <c r="J44" s="26"/>
      <c r="K44" s="26"/>
      <c r="L44" s="26"/>
      <c r="M44" s="26"/>
      <c r="N44" s="26"/>
      <c r="O44" s="26"/>
      <c r="P44" s="26"/>
    </row>
    <row r="45" spans="1:16">
      <c r="A45" s="26"/>
      <c r="B45" s="26"/>
      <c r="C45" s="26"/>
      <c r="D45" s="26"/>
      <c r="E45" s="26"/>
      <c r="F45" s="26"/>
      <c r="G45" s="26"/>
      <c r="H45" s="26"/>
      <c r="I45" s="26"/>
      <c r="J45" s="26"/>
      <c r="K45" s="26"/>
      <c r="L45" s="26"/>
      <c r="M45" s="26"/>
      <c r="N45" s="26"/>
      <c r="O45" s="26"/>
      <c r="P45" s="26"/>
    </row>
    <row r="46" spans="1:16">
      <c r="A46" s="26"/>
      <c r="B46" s="26"/>
      <c r="C46" s="26"/>
      <c r="D46" s="26"/>
      <c r="E46" s="26"/>
      <c r="F46" s="26"/>
      <c r="G46" s="26"/>
      <c r="H46" s="26"/>
      <c r="I46" s="26"/>
      <c r="J46" s="26"/>
      <c r="K46" s="26"/>
      <c r="L46" s="26"/>
      <c r="M46" s="26"/>
      <c r="N46" s="26"/>
      <c r="O46" s="26"/>
      <c r="P46" s="26"/>
    </row>
  </sheetData>
  <mergeCells count="24">
    <mergeCell ref="A2:P2"/>
    <mergeCell ref="A4:P4"/>
    <mergeCell ref="E5:H5"/>
    <mergeCell ref="I5:P5"/>
    <mergeCell ref="I6:J6"/>
    <mergeCell ref="K6:L6"/>
    <mergeCell ref="M6:N6"/>
    <mergeCell ref="O6:P6"/>
    <mergeCell ref="C15:D15"/>
    <mergeCell ref="B16:C16"/>
    <mergeCell ref="A23:D23"/>
    <mergeCell ref="A42:D42"/>
    <mergeCell ref="A8:A22"/>
    <mergeCell ref="B8:B15"/>
    <mergeCell ref="B17:B22"/>
    <mergeCell ref="C5:C7"/>
    <mergeCell ref="D5:D7"/>
    <mergeCell ref="E6:E7"/>
    <mergeCell ref="F6:F7"/>
    <mergeCell ref="G6:G7"/>
    <mergeCell ref="H6:H7"/>
    <mergeCell ref="A5:B7"/>
    <mergeCell ref="A43:P46"/>
    <mergeCell ref="A24:B41"/>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6</vt:i4>
      </vt:variant>
    </vt:vector>
  </HeadingPairs>
  <TitlesOfParts>
    <vt:vector size="6" baseType="lpstr">
      <vt:lpstr>附表一</vt:lpstr>
      <vt:lpstr>附表二</vt:lpstr>
      <vt:lpstr>附表三</vt:lpstr>
      <vt:lpstr>附表四</vt:lpstr>
      <vt:lpstr>附表五分表1</vt:lpstr>
      <vt:lpstr>附表五分表2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文档存本地丢失不负责</cp:lastModifiedBy>
  <dcterms:created xsi:type="dcterms:W3CDTF">2020-05-26T01:49:00Z</dcterms:created>
  <cp:lastPrinted>2021-03-22T09:08:00Z</cp:lastPrinted>
  <dcterms:modified xsi:type="dcterms:W3CDTF">2024-08-14T08:20:03Z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253A6E6B6E4146DF8EA9E007FD8387A6_13</vt:lpwstr>
  </property>
</Properties>
</file>